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workbookProtection lockStructure="1"/>
  <bookViews>
    <workbookView xWindow="240" yWindow="45" windowWidth="11700" windowHeight="8940" tabRatio="236"/>
  </bookViews>
  <sheets>
    <sheet name="印刷用" sheetId="1" r:id="rId1"/>
    <sheet name="FAX用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<sst xmlns="http://schemas.openxmlformats.org/spreadsheetml/2006/main" xmlns:r="http://schemas.openxmlformats.org/officeDocument/2006/relationships" count="155" uniqueCount="155">
  <si>
    <t>富岡3丁目</t>
  </si>
  <si>
    <t>畑中1丁目</t>
  </si>
  <si>
    <t>千ヶ瀬町5丁目</t>
  </si>
  <si>
    <t>滝ノ上町</t>
  </si>
  <si>
    <t>大門1丁目</t>
  </si>
  <si>
    <t>勝沼2丁目</t>
  </si>
  <si>
    <t>木野下2丁目</t>
  </si>
  <si>
    <t>天ヶ瀬町</t>
  </si>
  <si>
    <t>野上町2丁目</t>
  </si>
  <si>
    <t>西分町2丁目</t>
  </si>
  <si>
    <t>今井2丁目</t>
  </si>
  <si>
    <t>勝沼1丁目</t>
  </si>
  <si>
    <t>藤橋3丁目</t>
  </si>
  <si>
    <t>新町7丁目</t>
  </si>
  <si>
    <t>柚木町3丁目</t>
  </si>
  <si>
    <t>二俣尾2丁目</t>
  </si>
  <si>
    <t>千ヶ瀬町6丁目</t>
  </si>
  <si>
    <t>塩船</t>
  </si>
  <si>
    <t>河辺町6丁目</t>
  </si>
  <si>
    <t>新町8丁目</t>
  </si>
  <si>
    <t>仲町</t>
  </si>
  <si>
    <t>長淵4丁目</t>
  </si>
  <si>
    <t>西分町1丁目</t>
  </si>
  <si>
    <t>勝沼3丁目</t>
  </si>
  <si>
    <t>大門2丁目</t>
  </si>
  <si>
    <t>新町9丁目</t>
  </si>
  <si>
    <t>二俣尾1丁目</t>
  </si>
  <si>
    <t>西分町3丁目</t>
  </si>
  <si>
    <t>河辺町3丁目</t>
  </si>
  <si>
    <t>成木6丁目</t>
  </si>
  <si>
    <t>根ヶ布2丁目</t>
  </si>
  <si>
    <t>今井4丁目</t>
  </si>
  <si>
    <t>吹上</t>
  </si>
  <si>
    <t>末広町1丁目</t>
  </si>
  <si>
    <t>野上町1丁目</t>
  </si>
  <si>
    <t>河辺町5丁目</t>
  </si>
  <si>
    <t>二俣尾4丁目</t>
  </si>
  <si>
    <t>末広町2丁目</t>
  </si>
  <si>
    <t>野上町3丁目</t>
  </si>
  <si>
    <t>大門3丁目</t>
  </si>
  <si>
    <t>御岳本町</t>
  </si>
  <si>
    <t>町丁名</t>
    <rPh sb="0" eb="3">
      <t>チョウチョウメイ</t>
    </rPh>
    <phoneticPr fontId="19"/>
  </si>
  <si>
    <t>御岳1丁目</t>
  </si>
  <si>
    <t>二俣尾3丁目</t>
  </si>
  <si>
    <t>梅郷5丁目</t>
  </si>
  <si>
    <t>住江町</t>
  </si>
  <si>
    <t>河辺町1丁目</t>
  </si>
  <si>
    <t>森下町</t>
  </si>
  <si>
    <t>二俣尾5丁目</t>
  </si>
  <si>
    <t xml:space="preserve">本町 </t>
  </si>
  <si>
    <t>野上町4丁目</t>
  </si>
  <si>
    <t>河辺町2丁目</t>
  </si>
  <si>
    <t>沢井1丁目</t>
  </si>
  <si>
    <t>沢井2丁目</t>
  </si>
  <si>
    <t>上町</t>
  </si>
  <si>
    <t>河辺町4丁目</t>
  </si>
  <si>
    <t>男</t>
    <rPh sb="0" eb="1">
      <t>オトコ</t>
    </rPh>
    <phoneticPr fontId="19"/>
  </si>
  <si>
    <t>沢井3丁目</t>
  </si>
  <si>
    <t>河辺町8丁目</t>
  </si>
  <si>
    <t>裏宿町</t>
  </si>
  <si>
    <t>成木8丁目</t>
  </si>
  <si>
    <t>駒木町1丁目</t>
  </si>
  <si>
    <t>谷野</t>
  </si>
  <si>
    <t>河辺町7丁目</t>
  </si>
  <si>
    <t>御岳2丁目</t>
  </si>
  <si>
    <t>木野下1丁目</t>
  </si>
  <si>
    <t>御岳山</t>
  </si>
  <si>
    <t>日向和田2丁目</t>
  </si>
  <si>
    <t>柚木町2丁目</t>
  </si>
  <si>
    <t>大柳町</t>
  </si>
  <si>
    <t>河辺町9丁目</t>
  </si>
  <si>
    <t>日向和田1丁目</t>
  </si>
  <si>
    <t>今寺1丁目</t>
  </si>
  <si>
    <t>河辺町10丁目</t>
  </si>
  <si>
    <t>師岡町1丁目</t>
  </si>
  <si>
    <t>富岡1丁目</t>
  </si>
  <si>
    <t>今寺2丁目</t>
  </si>
  <si>
    <t>富岡2丁目</t>
  </si>
  <si>
    <t>日向和田3丁目</t>
  </si>
  <si>
    <t>今寺3丁目</t>
  </si>
  <si>
    <t>千ヶ瀬町4丁目</t>
  </si>
  <si>
    <t>藤橋1丁目</t>
  </si>
  <si>
    <t>今寺4丁目</t>
  </si>
  <si>
    <t>藤橋2丁目</t>
  </si>
  <si>
    <t>小曾木1丁目</t>
  </si>
  <si>
    <t>今寺5丁目</t>
  </si>
  <si>
    <t>小曾木2丁目</t>
  </si>
  <si>
    <t>駒木町2丁目</t>
  </si>
  <si>
    <t>今井1丁目</t>
  </si>
  <si>
    <t>小曾木3丁目</t>
  </si>
  <si>
    <t>駒木町3丁目</t>
  </si>
  <si>
    <t>東青梅1丁目</t>
  </si>
  <si>
    <t>小曾木4丁目</t>
  </si>
  <si>
    <t>長淵1丁目</t>
  </si>
  <si>
    <t>東青梅2丁目</t>
  </si>
  <si>
    <t>今井3丁目</t>
  </si>
  <si>
    <t>小曾木5丁目</t>
  </si>
  <si>
    <t>長淵2丁目</t>
  </si>
  <si>
    <t>成木4丁目</t>
  </si>
  <si>
    <t>東青梅3丁目</t>
  </si>
  <si>
    <t>黒沢1丁目</t>
  </si>
  <si>
    <t>長淵3丁目</t>
  </si>
  <si>
    <t>東青梅4丁目</t>
  </si>
  <si>
    <t>今井5丁目</t>
  </si>
  <si>
    <t>根ヶ布1丁目</t>
  </si>
  <si>
    <t>黒沢2丁目</t>
  </si>
  <si>
    <t>東青梅5丁目</t>
  </si>
  <si>
    <t>黒沢3丁目</t>
  </si>
  <si>
    <t>長淵5丁目</t>
  </si>
  <si>
    <t>東青梅6丁目</t>
  </si>
  <si>
    <t>長淵6丁目</t>
  </si>
  <si>
    <t>成木1丁目</t>
  </si>
  <si>
    <t>長淵7丁目</t>
  </si>
  <si>
    <t>畑中2丁目</t>
  </si>
  <si>
    <t>成木2丁目</t>
  </si>
  <si>
    <t>長淵8丁目</t>
  </si>
  <si>
    <t>畑中3丁目</t>
  </si>
  <si>
    <t>成木3丁目</t>
  </si>
  <si>
    <t>長淵9丁目</t>
  </si>
  <si>
    <t>師岡町2丁目</t>
  </si>
  <si>
    <t>和田町1丁目</t>
  </si>
  <si>
    <t>千ヶ瀬町3丁目</t>
  </si>
  <si>
    <t>友田町1丁目</t>
  </si>
  <si>
    <t>師岡町3丁目</t>
  </si>
  <si>
    <t>和田町2丁目</t>
  </si>
  <si>
    <t>成木5丁目</t>
  </si>
  <si>
    <t>友田町2丁目</t>
  </si>
  <si>
    <t>師岡町4丁目</t>
  </si>
  <si>
    <t>女</t>
    <rPh sb="0" eb="1">
      <t>オンナ</t>
    </rPh>
    <phoneticPr fontId="19"/>
  </si>
  <si>
    <t>梅郷1丁目</t>
  </si>
  <si>
    <t>友田町3丁目</t>
  </si>
  <si>
    <t>梅郷2丁目</t>
  </si>
  <si>
    <t>成木7丁目</t>
  </si>
  <si>
    <t>友田町4丁目</t>
  </si>
  <si>
    <t>新町1丁目</t>
  </si>
  <si>
    <t>梅郷3丁目</t>
  </si>
  <si>
    <t>友田町5丁目</t>
  </si>
  <si>
    <t>新町2丁目</t>
  </si>
  <si>
    <t>梅郷4丁目</t>
  </si>
  <si>
    <t>千ヶ瀬町1丁目</t>
  </si>
  <si>
    <t>新町3丁目</t>
  </si>
  <si>
    <t>千ヶ瀬町2丁目</t>
  </si>
  <si>
    <t>新町4丁目</t>
  </si>
  <si>
    <t>梅郷6丁目</t>
  </si>
  <si>
    <t>新町5丁目</t>
  </si>
  <si>
    <t>柚木町1丁目</t>
  </si>
  <si>
    <t>新町6丁目</t>
  </si>
  <si>
    <t>東京都青梅市</t>
    <rPh sb="0" eb="3">
      <t>トウキョウト</t>
    </rPh>
    <rPh sb="3" eb="5">
      <t>オウメ</t>
    </rPh>
    <rPh sb="5" eb="6">
      <t>シ</t>
    </rPh>
    <phoneticPr fontId="19"/>
  </si>
  <si>
    <t>世帯数</t>
    <rPh sb="0" eb="3">
      <t>セタイスウ</t>
    </rPh>
    <phoneticPr fontId="19"/>
  </si>
  <si>
    <t>人口</t>
    <rPh sb="0" eb="2">
      <t>ジンコウ</t>
    </rPh>
    <phoneticPr fontId="19"/>
  </si>
  <si>
    <t>計</t>
    <rPh sb="0" eb="1">
      <t>ケイ</t>
    </rPh>
    <phoneticPr fontId="19"/>
  </si>
  <si>
    <t>小計</t>
    <rPh sb="0" eb="2">
      <t>ショウケイ</t>
    </rPh>
    <phoneticPr fontId="19"/>
  </si>
  <si>
    <t>合計</t>
    <rPh sb="0" eb="2">
      <t>ゴウケイ</t>
    </rPh>
    <phoneticPr fontId="19"/>
  </si>
  <si>
    <t>出張所合計</t>
    <rPh sb="0" eb="2">
      <t>シュッチョウ</t>
    </rPh>
    <rPh sb="2" eb="3">
      <t>ジョ</t>
    </rPh>
    <rPh sb="3" eb="5">
      <t>ゴウケイ</t>
    </rPh>
    <phoneticPr fontId="19"/>
  </si>
  <si>
    <t>令和８年３月１日現在町丁別世帯と人口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0" eb="11">
      <t>マチ</t>
    </rPh>
    <rPh sb="11" eb="12">
      <t>チョウ</t>
    </rPh>
    <rPh sb="12" eb="13">
      <t>ベツ</t>
    </rPh>
    <rPh sb="13" eb="15">
      <t>セタイ</t>
    </rPh>
    <rPh sb="16" eb="18">
      <t>ジンコウ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</si>
</sst>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b/>
      <sz val="11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38" fontId="20" fillId="0" borderId="0" xfId="43" applyFont="1" applyAlignment="1">
      <alignment vertical="center"/>
    </xf>
    <xf numFmtId="0" fontId="20" fillId="0" borderId="0" xfId="0" applyFont="1" applyAlignment="1">
      <alignment horizontal="distributed" vertical="center" justifyLastLine="1"/>
    </xf>
    <xf numFmtId="0" fontId="20" fillId="0" borderId="0" xfId="0" applyFo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20" fillId="24" borderId="10" xfId="0" applyFont="1" applyFill="1" applyBorder="1" applyAlignment="1">
      <alignment horizontal="distributed" vertical="center" justifyLastLine="1"/>
    </xf>
    <xf numFmtId="176" fontId="20" fillId="24" borderId="10" xfId="0" applyNumberFormat="1" applyFont="1" applyFill="1" applyBorder="1" applyAlignment="1">
      <alignment horizontal="distributed" vertical="center"/>
    </xf>
    <xf numFmtId="0" fontId="20" fillId="24" borderId="10" xfId="0" applyFont="1" applyFill="1" applyBorder="1" applyAlignment="1">
      <alignment horizontal="distributed" vertical="center"/>
    </xf>
    <xf numFmtId="38" fontId="20" fillId="24" borderId="10" xfId="43" applyFont="1" applyFill="1" applyBorder="1" applyAlignment="1">
      <alignment horizontal="distributed" vertical="center" justifyLastLine="1"/>
    </xf>
    <xf numFmtId="0" fontId="0" fillId="0" borderId="10" xfId="0" applyBorder="1">
      <alignment vertical="center"/>
    </xf>
    <xf numFmtId="38" fontId="20" fillId="24" borderId="10" xfId="43" applyFont="1" applyFill="1" applyBorder="1" applyAlignment="1">
      <alignment vertical="center"/>
    </xf>
    <xf numFmtId="38" fontId="20" fillId="24" borderId="10" xfId="43" applyFont="1" applyFill="1" applyBorder="1" applyAlignment="1" applyProtection="1">
      <alignment vertical="center"/>
    </xf>
    <xf numFmtId="38" fontId="20" fillId="0" borderId="10" xfId="43" applyFont="1" applyBorder="1" applyAlignment="1">
      <alignment vertical="center"/>
    </xf>
    <xf numFmtId="38" fontId="20" fillId="0" borderId="0" xfId="43" applyFont="1" applyAlignment="1">
      <alignment horizontal="right" vertical="center"/>
    </xf>
    <xf numFmtId="0" fontId="20" fillId="0" borderId="0" xfId="0" applyFont="1" applyProtection="1">
      <alignment vertical="center"/>
      <protection locked="0"/>
    </xf>
    <xf numFmtId="0" fontId="21" fillId="0" borderId="0" xfId="0" applyFont="1" applyAlignment="1">
      <alignment horizontal="center" vertical="center"/>
    </xf>
    <xf numFmtId="0" fontId="20" fillId="0" borderId="11" xfId="0" applyFont="1" applyFill="1" applyBorder="1" applyAlignment="1">
      <alignment horizontal="distributed" vertical="center" justifyLastLine="1"/>
    </xf>
    <xf numFmtId="0" fontId="20" fillId="0" borderId="12" xfId="0" applyFont="1" applyFill="1" applyBorder="1" applyAlignment="1">
      <alignment horizontal="distributed" vertical="center" justifyLastLine="1"/>
    </xf>
    <xf numFmtId="176" fontId="20" fillId="0" borderId="13" xfId="0" applyNumberFormat="1" applyFont="1" applyFill="1" applyBorder="1" applyAlignment="1">
      <alignment horizontal="distributed" vertical="center"/>
    </xf>
    <xf numFmtId="176" fontId="20" fillId="0" borderId="14" xfId="0" applyNumberFormat="1" applyFont="1" applyFill="1" applyBorder="1" applyAlignment="1">
      <alignment horizontal="distributed" vertical="center"/>
    </xf>
    <xf numFmtId="176" fontId="20" fillId="0" borderId="15" xfId="0" applyNumberFormat="1" applyFont="1" applyFill="1" applyBorder="1" applyAlignment="1">
      <alignment horizontal="distributed" vertical="center"/>
    </xf>
    <xf numFmtId="0" fontId="22" fillId="0" borderId="16" xfId="0" applyFont="1" applyFill="1" applyBorder="1" applyAlignment="1">
      <alignment horizontal="distributed" vertical="center"/>
    </xf>
    <xf numFmtId="176" fontId="20" fillId="0" borderId="12" xfId="0" applyNumberFormat="1" applyFont="1" applyFill="1" applyBorder="1" applyAlignment="1">
      <alignment horizontal="distributed" vertical="center"/>
    </xf>
    <xf numFmtId="38" fontId="20" fillId="0" borderId="17" xfId="43" applyFont="1" applyFill="1" applyBorder="1" applyAlignment="1">
      <alignment horizontal="distributed" vertical="center" justifyLastLine="1"/>
    </xf>
    <xf numFmtId="38" fontId="20" fillId="0" borderId="18" xfId="43" applyFont="1" applyFill="1" applyBorder="1" applyAlignment="1">
      <alignment horizontal="distributed" vertical="center" justifyLastLine="1"/>
    </xf>
    <xf numFmtId="38" fontId="20" fillId="0" borderId="19" xfId="43" applyFont="1" applyFill="1" applyBorder="1" applyAlignment="1" applyProtection="1">
      <alignment vertical="center"/>
      <protection locked="0"/>
    </xf>
    <xf numFmtId="38" fontId="20" fillId="0" borderId="10" xfId="43" applyFont="1" applyFill="1" applyBorder="1" applyAlignment="1" applyProtection="1">
      <alignment vertical="center"/>
      <protection locked="0"/>
    </xf>
    <xf numFmtId="38" fontId="20" fillId="0" borderId="20" xfId="43" applyFont="1" applyFill="1" applyBorder="1" applyAlignment="1" applyProtection="1">
      <alignment vertical="center"/>
      <protection locked="0"/>
    </xf>
    <xf numFmtId="38" fontId="22" fillId="0" borderId="21" xfId="43" applyFont="1" applyFill="1" applyBorder="1" applyAlignment="1">
      <alignment vertical="center"/>
    </xf>
    <xf numFmtId="38" fontId="20" fillId="0" borderId="18" xfId="43" applyFont="1" applyFill="1" applyBorder="1" applyAlignment="1" applyProtection="1">
      <alignment vertical="center"/>
      <protection locked="0"/>
    </xf>
    <xf numFmtId="38" fontId="20" fillId="0" borderId="22" xfId="43" applyFont="1" applyFill="1" applyBorder="1" applyAlignment="1">
      <alignment horizontal="distributed" vertical="center" justifyLastLine="1"/>
    </xf>
    <xf numFmtId="38" fontId="20" fillId="0" borderId="23" xfId="43" applyFont="1" applyFill="1" applyBorder="1" applyAlignment="1">
      <alignment horizontal="distributed" vertical="center" justifyLastLine="1"/>
    </xf>
    <xf numFmtId="38" fontId="20" fillId="0" borderId="24" xfId="43" applyFont="1" applyFill="1" applyBorder="1" applyAlignment="1">
      <alignment vertical="center"/>
    </xf>
    <xf numFmtId="38" fontId="20" fillId="0" borderId="25" xfId="43" applyFont="1" applyFill="1" applyBorder="1" applyAlignment="1">
      <alignment vertical="center"/>
    </xf>
    <xf numFmtId="38" fontId="20" fillId="0" borderId="26" xfId="43" applyFont="1" applyFill="1" applyBorder="1" applyAlignment="1">
      <alignment vertical="center"/>
    </xf>
    <xf numFmtId="38" fontId="22" fillId="0" borderId="27" xfId="43" applyFont="1" applyFill="1" applyBorder="1" applyAlignment="1">
      <alignment vertical="center"/>
    </xf>
    <xf numFmtId="38" fontId="20" fillId="0" borderId="23" xfId="43" applyFont="1" applyFill="1" applyBorder="1" applyAlignment="1">
      <alignment vertical="center"/>
    </xf>
    <xf numFmtId="176" fontId="22" fillId="0" borderId="16" xfId="0" applyNumberFormat="1" applyFont="1" applyFill="1" applyBorder="1" applyAlignment="1">
      <alignment horizontal="distributed" vertical="center"/>
    </xf>
    <xf numFmtId="0" fontId="20" fillId="0" borderId="28" xfId="0" applyFont="1" applyFill="1" applyBorder="1" applyAlignment="1">
      <alignment horizontal="distributed" vertical="center" justifyLastLine="1"/>
    </xf>
    <xf numFmtId="0" fontId="20" fillId="0" borderId="29" xfId="0" applyFont="1" applyFill="1" applyBorder="1" applyAlignment="1">
      <alignment horizontal="distributed" vertical="center" justifyLastLine="1"/>
    </xf>
    <xf numFmtId="176" fontId="20" fillId="0" borderId="30" xfId="0" applyNumberFormat="1" applyFont="1" applyFill="1" applyBorder="1" applyAlignment="1">
      <alignment horizontal="distributed" vertical="center"/>
    </xf>
    <xf numFmtId="176" fontId="20" fillId="0" borderId="31" xfId="0" applyNumberFormat="1" applyFont="1" applyFill="1" applyBorder="1" applyAlignment="1">
      <alignment horizontal="distributed" vertical="center"/>
    </xf>
    <xf numFmtId="176" fontId="20" fillId="0" borderId="32" xfId="0" applyNumberFormat="1" applyFont="1" applyFill="1" applyBorder="1" applyAlignment="1">
      <alignment horizontal="distributed" vertical="center"/>
    </xf>
    <xf numFmtId="176" fontId="20" fillId="0" borderId="33" xfId="0" applyNumberFormat="1" applyFont="1" applyFill="1" applyBorder="1" applyAlignment="1">
      <alignment horizontal="distributed" vertical="center"/>
    </xf>
    <xf numFmtId="176" fontId="20" fillId="0" borderId="29" xfId="0" applyNumberFormat="1" applyFont="1" applyFill="1" applyBorder="1" applyAlignment="1">
      <alignment horizontal="distributed" vertical="center"/>
    </xf>
    <xf numFmtId="38" fontId="20" fillId="0" borderId="34" xfId="43" applyFont="1" applyFill="1" applyBorder="1" applyAlignment="1" applyProtection="1">
      <alignment vertical="center"/>
      <protection locked="0"/>
    </xf>
    <xf numFmtId="38" fontId="20" fillId="0" borderId="19" xfId="43" applyFont="1" applyFill="1" applyBorder="1" applyAlignment="1">
      <alignment vertical="center"/>
    </xf>
    <xf numFmtId="38" fontId="20" fillId="0" borderId="18" xfId="43" applyFont="1" applyFill="1" applyBorder="1" applyAlignment="1">
      <alignment vertical="center"/>
    </xf>
    <xf numFmtId="38" fontId="20" fillId="0" borderId="35" xfId="43" applyFont="1" applyFill="1" applyBorder="1" applyAlignment="1">
      <alignment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45"/>
  <sheetViews>
    <sheetView tabSelected="1" view="pageBreakPreview" zoomScale="70" zoomScaleSheetLayoutView="70" workbookViewId="0"/>
  </sheetViews>
  <sheetFormatPr defaultRowHeight="13.2"/>
  <cols>
    <col min="1" max="1" width="15.6640625" style="1" customWidth="1"/>
    <col min="2" max="5" width="9.33203125" style="2" customWidth="1"/>
    <col min="6" max="6" width="15.6640625" style="1" customWidth="1"/>
    <col min="7" max="10" width="9.33203125" style="2" customWidth="1"/>
    <col min="11" max="11" width="15.6640625" style="1" customWidth="1"/>
    <col min="12" max="15" width="9.33203125" style="2" customWidth="1"/>
    <col min="16" max="16" width="15.6640625" style="1" customWidth="1"/>
    <col min="17" max="20" width="9.33203125" style="2" customWidth="1"/>
    <col min="21" max="16384" width="9" style="1" bestFit="1" customWidth="1"/>
  </cols>
  <sheetData>
    <row r="1" spans="1:23">
      <c r="A1" s="4"/>
      <c r="B1" s="2"/>
      <c r="C1" s="2"/>
      <c r="D1" s="2"/>
      <c r="E1" s="2"/>
      <c r="F1" s="4"/>
      <c r="G1" s="2"/>
      <c r="H1" s="2"/>
      <c r="I1" s="2"/>
      <c r="J1" s="2"/>
      <c r="K1" s="4"/>
      <c r="L1" s="2"/>
      <c r="M1" s="2"/>
      <c r="N1" s="2"/>
      <c r="O1" s="2"/>
      <c r="P1" s="4"/>
      <c r="Q1" s="2"/>
      <c r="R1" s="2"/>
      <c r="S1" s="2"/>
      <c r="T1" s="2"/>
      <c r="U1" s="4"/>
      <c r="V1" s="4"/>
      <c r="W1" s="4"/>
    </row>
    <row r="2" spans="1:23" ht="16.2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</row>
    <row r="3" spans="1:23">
      <c r="A3" s="4"/>
      <c r="B3" s="2"/>
      <c r="C3" s="2"/>
      <c r="D3" s="2"/>
      <c r="E3" s="2"/>
      <c r="F3" s="4"/>
      <c r="G3" s="2"/>
      <c r="H3" s="2"/>
      <c r="I3" s="2"/>
      <c r="J3" s="2"/>
      <c r="K3" s="4"/>
      <c r="L3" s="2"/>
      <c r="M3" s="2"/>
      <c r="N3" s="2"/>
      <c r="O3" s="2"/>
      <c r="P3" s="4"/>
      <c r="Q3" s="2"/>
      <c r="R3" s="2"/>
      <c r="S3" s="2"/>
      <c r="T3" s="14" t="s">
        <v>147</v>
      </c>
      <c r="U3" s="4"/>
      <c r="V3" s="4"/>
      <c r="W3" s="4"/>
    </row>
    <row r="4" spans="1:23" s="3" customFormat="1" ht="18.75" customHeight="1">
      <c r="A4" s="6" t="s">
        <v>41</v>
      </c>
      <c r="B4" s="9" t="s">
        <v>148</v>
      </c>
      <c r="C4" s="9" t="s">
        <v>149</v>
      </c>
      <c r="D4" s="9"/>
      <c r="E4" s="9"/>
      <c r="F4" s="6" t="s">
        <v>41</v>
      </c>
      <c r="G4" s="9" t="s">
        <v>148</v>
      </c>
      <c r="H4" s="9" t="s">
        <v>149</v>
      </c>
      <c r="I4" s="9"/>
      <c r="J4" s="9"/>
      <c r="K4" s="6" t="s">
        <v>41</v>
      </c>
      <c r="L4" s="9" t="s">
        <v>148</v>
      </c>
      <c r="M4" s="9" t="s">
        <v>149</v>
      </c>
      <c r="N4" s="9"/>
      <c r="O4" s="9"/>
      <c r="P4" s="6" t="s">
        <v>41</v>
      </c>
      <c r="Q4" s="9" t="s">
        <v>148</v>
      </c>
      <c r="R4" s="9" t="s">
        <v>149</v>
      </c>
      <c r="S4" s="9"/>
      <c r="T4" s="9"/>
    </row>
    <row r="5" spans="1:23" s="3" customFormat="1" ht="18.75" customHeight="1">
      <c r="A5" s="6"/>
      <c r="B5" s="9"/>
      <c r="C5" s="9" t="s">
        <v>56</v>
      </c>
      <c r="D5" s="9" t="s">
        <v>128</v>
      </c>
      <c r="E5" s="9" t="s">
        <v>150</v>
      </c>
      <c r="F5" s="6"/>
      <c r="G5" s="9"/>
      <c r="H5" s="9" t="s">
        <v>56</v>
      </c>
      <c r="I5" s="9" t="s">
        <v>128</v>
      </c>
      <c r="J5" s="9" t="s">
        <v>150</v>
      </c>
      <c r="K5" s="6"/>
      <c r="L5" s="9"/>
      <c r="M5" s="9" t="s">
        <v>56</v>
      </c>
      <c r="N5" s="9" t="s">
        <v>128</v>
      </c>
      <c r="O5" s="9" t="s">
        <v>150</v>
      </c>
      <c r="P5" s="6"/>
      <c r="Q5" s="9"/>
      <c r="R5" s="9" t="s">
        <v>56</v>
      </c>
      <c r="S5" s="9" t="s">
        <v>128</v>
      </c>
      <c r="T5" s="9" t="s">
        <v>150</v>
      </c>
    </row>
    <row r="6" spans="1:23" ht="18.75" customHeight="1">
      <c r="A6" s="7" t="s">
        <v>11</v>
      </c>
      <c r="B6" s="10">
        <v>264</v>
      </c>
      <c r="C6" s="10">
        <v>249</v>
      </c>
      <c r="D6" s="10">
        <v>294</v>
      </c>
      <c r="E6" s="12">
        <v>543</v>
      </c>
      <c r="F6" s="7" t="s">
        <v>2</v>
      </c>
      <c r="G6" s="10">
        <v>555</v>
      </c>
      <c r="H6" s="10">
        <v>515</v>
      </c>
      <c r="I6" s="10">
        <v>516</v>
      </c>
      <c r="J6" s="11">
        <v>1031</v>
      </c>
      <c r="K6" s="7" t="s">
        <v>13</v>
      </c>
      <c r="L6" s="10">
        <v>1362</v>
      </c>
      <c r="M6" s="10">
        <v>1558</v>
      </c>
      <c r="N6" s="10">
        <v>1360</v>
      </c>
      <c r="O6" s="11">
        <v>2918</v>
      </c>
      <c r="P6" s="7" t="s">
        <v>14</v>
      </c>
      <c r="Q6" s="10">
        <v>229</v>
      </c>
      <c r="R6" s="10">
        <v>249</v>
      </c>
      <c r="S6" s="10">
        <v>214</v>
      </c>
      <c r="T6" s="11">
        <v>463</v>
      </c>
      <c r="U6" s="4"/>
      <c r="V6" s="4"/>
      <c r="W6" s="4"/>
    </row>
    <row r="7" spans="1:23" ht="18.75" customHeight="1">
      <c r="A7" s="7" t="s">
        <v>5</v>
      </c>
      <c r="B7" s="10">
        <v>361</v>
      </c>
      <c r="C7" s="10">
        <v>335</v>
      </c>
      <c r="D7" s="10">
        <v>361</v>
      </c>
      <c r="E7" s="12">
        <v>696</v>
      </c>
      <c r="F7" s="7" t="s">
        <v>16</v>
      </c>
      <c r="G7" s="10">
        <v>375</v>
      </c>
      <c r="H7" s="10">
        <v>355</v>
      </c>
      <c r="I7" s="10">
        <v>358</v>
      </c>
      <c r="J7" s="11">
        <v>713</v>
      </c>
      <c r="K7" s="7" t="s">
        <v>19</v>
      </c>
      <c r="L7" s="10">
        <v>703</v>
      </c>
      <c r="M7" s="10">
        <v>779</v>
      </c>
      <c r="N7" s="10">
        <v>649</v>
      </c>
      <c r="O7" s="11">
        <v>1428</v>
      </c>
      <c r="P7" s="7" t="s">
        <v>151</v>
      </c>
      <c r="Q7" s="11">
        <v>4799</v>
      </c>
      <c r="R7" s="11">
        <v>4780</v>
      </c>
      <c r="S7" s="11">
        <v>4885</v>
      </c>
      <c r="T7" s="11">
        <v>9665</v>
      </c>
      <c r="U7" s="4"/>
      <c r="V7" s="4"/>
      <c r="W7" s="4"/>
    </row>
    <row r="8" spans="1:23" ht="18.75" customHeight="1">
      <c r="A8" s="7" t="s">
        <v>23</v>
      </c>
      <c r="B8" s="10">
        <v>291</v>
      </c>
      <c r="C8" s="10">
        <v>302</v>
      </c>
      <c r="D8" s="10">
        <v>280</v>
      </c>
      <c r="E8" s="12">
        <v>582</v>
      </c>
      <c r="F8" s="7" t="s">
        <v>150</v>
      </c>
      <c r="G8" s="11">
        <v>9941</v>
      </c>
      <c r="H8" s="11">
        <v>9704</v>
      </c>
      <c r="I8" s="11">
        <v>9461</v>
      </c>
      <c r="J8" s="11">
        <v>19165</v>
      </c>
      <c r="K8" s="7" t="s">
        <v>25</v>
      </c>
      <c r="L8" s="10">
        <v>1321</v>
      </c>
      <c r="M8" s="10">
        <v>1294</v>
      </c>
      <c r="N8" s="10">
        <v>1070</v>
      </c>
      <c r="O8" s="11">
        <v>2364</v>
      </c>
      <c r="P8" s="7" t="s">
        <v>26</v>
      </c>
      <c r="Q8" s="10">
        <v>89</v>
      </c>
      <c r="R8" s="10">
        <v>87</v>
      </c>
      <c r="S8" s="10">
        <v>82</v>
      </c>
      <c r="T8" s="11">
        <v>169</v>
      </c>
      <c r="U8" s="4"/>
      <c r="V8" s="4"/>
      <c r="W8" s="4"/>
    </row>
    <row r="9" spans="1:23" ht="18.75" customHeight="1">
      <c r="A9" s="7" t="s">
        <v>22</v>
      </c>
      <c r="B9" s="10">
        <v>138</v>
      </c>
      <c r="C9" s="10">
        <v>131</v>
      </c>
      <c r="D9" s="10">
        <v>121</v>
      </c>
      <c r="E9" s="12">
        <v>252</v>
      </c>
      <c r="F9" s="7" t="s">
        <v>32</v>
      </c>
      <c r="G9" s="10">
        <v>612</v>
      </c>
      <c r="H9" s="10">
        <v>610</v>
      </c>
      <c r="I9" s="10">
        <v>639</v>
      </c>
      <c r="J9" s="11">
        <v>1249</v>
      </c>
      <c r="K9" s="7" t="s">
        <v>33</v>
      </c>
      <c r="L9" s="10">
        <v>105</v>
      </c>
      <c r="M9" s="10">
        <v>78</v>
      </c>
      <c r="N9" s="10">
        <v>97</v>
      </c>
      <c r="O9" s="11">
        <v>175</v>
      </c>
      <c r="P9" s="7" t="s">
        <v>15</v>
      </c>
      <c r="Q9" s="10">
        <v>339</v>
      </c>
      <c r="R9" s="10">
        <v>333</v>
      </c>
      <c r="S9" s="10">
        <v>341</v>
      </c>
      <c r="T9" s="11">
        <v>674</v>
      </c>
      <c r="U9" s="4"/>
      <c r="V9" s="4"/>
      <c r="W9" s="4"/>
    </row>
    <row r="10" spans="1:23" ht="18.75" customHeight="1">
      <c r="A10" s="7" t="s">
        <v>9</v>
      </c>
      <c r="B10" s="10">
        <v>93</v>
      </c>
      <c r="C10" s="10">
        <v>79</v>
      </c>
      <c r="D10" s="10">
        <v>71</v>
      </c>
      <c r="E10" s="12">
        <v>150</v>
      </c>
      <c r="F10" s="7" t="s">
        <v>34</v>
      </c>
      <c r="G10" s="10">
        <v>400</v>
      </c>
      <c r="H10" s="10">
        <v>447</v>
      </c>
      <c r="I10" s="10">
        <v>439</v>
      </c>
      <c r="J10" s="11">
        <v>886</v>
      </c>
      <c r="K10" s="7" t="s">
        <v>37</v>
      </c>
      <c r="L10" s="10">
        <v>526</v>
      </c>
      <c r="M10" s="10">
        <v>530</v>
      </c>
      <c r="N10" s="10">
        <v>546</v>
      </c>
      <c r="O10" s="11">
        <v>1076</v>
      </c>
      <c r="P10" s="7" t="s">
        <v>43</v>
      </c>
      <c r="Q10" s="10">
        <v>294</v>
      </c>
      <c r="R10" s="10">
        <v>289</v>
      </c>
      <c r="S10" s="10">
        <v>302</v>
      </c>
      <c r="T10" s="11">
        <v>591</v>
      </c>
      <c r="U10" s="4"/>
      <c r="V10" s="4"/>
      <c r="W10" s="4"/>
    </row>
    <row r="11" spans="1:23" ht="18.75" customHeight="1">
      <c r="A11" s="7" t="s">
        <v>27</v>
      </c>
      <c r="B11" s="10">
        <v>132</v>
      </c>
      <c r="C11" s="10">
        <v>141</v>
      </c>
      <c r="D11" s="10">
        <v>165</v>
      </c>
      <c r="E11" s="12">
        <v>306</v>
      </c>
      <c r="F11" s="7" t="s">
        <v>8</v>
      </c>
      <c r="G11" s="10">
        <v>722</v>
      </c>
      <c r="H11" s="10">
        <v>703</v>
      </c>
      <c r="I11" s="10">
        <v>700</v>
      </c>
      <c r="J11" s="11">
        <v>1403</v>
      </c>
      <c r="K11" s="7" t="s">
        <v>150</v>
      </c>
      <c r="L11" s="11">
        <v>10372</v>
      </c>
      <c r="M11" s="11">
        <v>10738</v>
      </c>
      <c r="N11" s="11">
        <v>9906</v>
      </c>
      <c r="O11" s="11">
        <v>20644</v>
      </c>
      <c r="P11" s="7" t="s">
        <v>36</v>
      </c>
      <c r="Q11" s="10">
        <v>114</v>
      </c>
      <c r="R11" s="10">
        <v>102</v>
      </c>
      <c r="S11" s="10">
        <v>106</v>
      </c>
      <c r="T11" s="11">
        <v>208</v>
      </c>
      <c r="U11" s="4"/>
      <c r="V11" s="4"/>
      <c r="W11" s="4"/>
    </row>
    <row r="12" spans="1:23" ht="18.75" customHeight="1">
      <c r="A12" s="7" t="s">
        <v>45</v>
      </c>
      <c r="B12" s="10">
        <v>279</v>
      </c>
      <c r="C12" s="10">
        <v>251</v>
      </c>
      <c r="D12" s="10">
        <v>235</v>
      </c>
      <c r="E12" s="12">
        <v>486</v>
      </c>
      <c r="F12" s="7" t="s">
        <v>38</v>
      </c>
      <c r="G12" s="10">
        <v>1497</v>
      </c>
      <c r="H12" s="10">
        <v>1334</v>
      </c>
      <c r="I12" s="10">
        <v>1310</v>
      </c>
      <c r="J12" s="11">
        <v>2644</v>
      </c>
      <c r="K12" s="7" t="s">
        <v>46</v>
      </c>
      <c r="L12" s="10">
        <v>822</v>
      </c>
      <c r="M12" s="10">
        <v>760</v>
      </c>
      <c r="N12" s="10">
        <v>801</v>
      </c>
      <c r="O12" s="11">
        <v>1561</v>
      </c>
      <c r="P12" s="7" t="s">
        <v>48</v>
      </c>
      <c r="Q12" s="10">
        <v>89</v>
      </c>
      <c r="R12" s="10">
        <v>98</v>
      </c>
      <c r="S12" s="10">
        <v>92</v>
      </c>
      <c r="T12" s="11">
        <v>190</v>
      </c>
      <c r="U12" s="4"/>
      <c r="V12" s="4"/>
      <c r="W12" s="4"/>
    </row>
    <row r="13" spans="1:23" ht="18.75" customHeight="1">
      <c r="A13" s="7" t="s">
        <v>49</v>
      </c>
      <c r="B13" s="10">
        <v>417</v>
      </c>
      <c r="C13" s="10">
        <v>377</v>
      </c>
      <c r="D13" s="10">
        <v>383</v>
      </c>
      <c r="E13" s="12">
        <v>760</v>
      </c>
      <c r="F13" s="7" t="s">
        <v>50</v>
      </c>
      <c r="G13" s="10">
        <v>819</v>
      </c>
      <c r="H13" s="10">
        <v>763</v>
      </c>
      <c r="I13" s="10">
        <v>727</v>
      </c>
      <c r="J13" s="11">
        <v>1490</v>
      </c>
      <c r="K13" s="7" t="s">
        <v>51</v>
      </c>
      <c r="L13" s="10">
        <v>312</v>
      </c>
      <c r="M13" s="10">
        <v>315</v>
      </c>
      <c r="N13" s="10">
        <v>289</v>
      </c>
      <c r="O13" s="11">
        <v>604</v>
      </c>
      <c r="P13" s="7" t="s">
        <v>52</v>
      </c>
      <c r="Q13" s="10">
        <v>79</v>
      </c>
      <c r="R13" s="10">
        <v>60</v>
      </c>
      <c r="S13" s="10">
        <v>67</v>
      </c>
      <c r="T13" s="11">
        <v>127</v>
      </c>
      <c r="U13" s="4"/>
      <c r="V13" s="4"/>
      <c r="W13" s="4"/>
    </row>
    <row r="14" spans="1:23" ht="18.75" customHeight="1">
      <c r="A14" s="7" t="s">
        <v>20</v>
      </c>
      <c r="B14" s="10">
        <v>203</v>
      </c>
      <c r="C14" s="10">
        <v>177</v>
      </c>
      <c r="D14" s="10">
        <v>175</v>
      </c>
      <c r="E14" s="12">
        <v>352</v>
      </c>
      <c r="F14" s="7" t="s">
        <v>4</v>
      </c>
      <c r="G14" s="10">
        <v>944</v>
      </c>
      <c r="H14" s="10">
        <v>1012</v>
      </c>
      <c r="I14" s="10">
        <v>953</v>
      </c>
      <c r="J14" s="11">
        <v>1965</v>
      </c>
      <c r="K14" s="7" t="s">
        <v>28</v>
      </c>
      <c r="L14" s="10">
        <v>258</v>
      </c>
      <c r="M14" s="10">
        <v>244</v>
      </c>
      <c r="N14" s="10">
        <v>259</v>
      </c>
      <c r="O14" s="11">
        <v>503</v>
      </c>
      <c r="P14" s="7" t="s">
        <v>53</v>
      </c>
      <c r="Q14" s="10">
        <v>105</v>
      </c>
      <c r="R14" s="10">
        <v>109</v>
      </c>
      <c r="S14" s="10">
        <v>93</v>
      </c>
      <c r="T14" s="11">
        <v>202</v>
      </c>
      <c r="U14" s="4"/>
      <c r="V14" s="4"/>
      <c r="W14" s="4"/>
    </row>
    <row r="15" spans="1:23" ht="18.75" customHeight="1">
      <c r="A15" s="7" t="s">
        <v>54</v>
      </c>
      <c r="B15" s="10">
        <v>123</v>
      </c>
      <c r="C15" s="10">
        <v>108</v>
      </c>
      <c r="D15" s="10">
        <v>106</v>
      </c>
      <c r="E15" s="12">
        <v>214</v>
      </c>
      <c r="F15" s="7" t="s">
        <v>24</v>
      </c>
      <c r="G15" s="10">
        <v>389</v>
      </c>
      <c r="H15" s="10">
        <v>428</v>
      </c>
      <c r="I15" s="10">
        <v>435</v>
      </c>
      <c r="J15" s="11">
        <v>863</v>
      </c>
      <c r="K15" s="7" t="s">
        <v>55</v>
      </c>
      <c r="L15" s="10">
        <v>816</v>
      </c>
      <c r="M15" s="10">
        <v>704</v>
      </c>
      <c r="N15" s="10">
        <v>673</v>
      </c>
      <c r="O15" s="11">
        <v>1377</v>
      </c>
      <c r="P15" s="7" t="s">
        <v>57</v>
      </c>
      <c r="Q15" s="10">
        <v>120</v>
      </c>
      <c r="R15" s="10">
        <v>112</v>
      </c>
      <c r="S15" s="10">
        <v>94</v>
      </c>
      <c r="T15" s="11">
        <v>206</v>
      </c>
      <c r="U15" s="4"/>
      <c r="V15" s="4"/>
      <c r="W15" s="4"/>
    </row>
    <row r="16" spans="1:23" ht="18.75" customHeight="1">
      <c r="A16" s="7" t="s">
        <v>47</v>
      </c>
      <c r="B16" s="10">
        <v>187</v>
      </c>
      <c r="C16" s="10">
        <v>214</v>
      </c>
      <c r="D16" s="10">
        <v>199</v>
      </c>
      <c r="E16" s="12">
        <v>413</v>
      </c>
      <c r="F16" s="7" t="s">
        <v>39</v>
      </c>
      <c r="G16" s="10">
        <v>769</v>
      </c>
      <c r="H16" s="10">
        <v>834</v>
      </c>
      <c r="I16" s="10">
        <v>859</v>
      </c>
      <c r="J16" s="11">
        <v>1693</v>
      </c>
      <c r="K16" s="7" t="s">
        <v>35</v>
      </c>
      <c r="L16" s="10">
        <v>801</v>
      </c>
      <c r="M16" s="10">
        <v>712</v>
      </c>
      <c r="N16" s="10">
        <v>694</v>
      </c>
      <c r="O16" s="11">
        <v>1406</v>
      </c>
      <c r="P16" s="7" t="s">
        <v>40</v>
      </c>
      <c r="Q16" s="10">
        <v>136</v>
      </c>
      <c r="R16" s="10">
        <v>120</v>
      </c>
      <c r="S16" s="10">
        <v>127</v>
      </c>
      <c r="T16" s="11">
        <v>247</v>
      </c>
      <c r="U16" s="4"/>
      <c r="V16" s="4"/>
      <c r="W16" s="4"/>
    </row>
    <row r="17" spans="1:23" ht="18.75" customHeight="1">
      <c r="A17" s="7" t="s">
        <v>59</v>
      </c>
      <c r="B17" s="10">
        <v>399</v>
      </c>
      <c r="C17" s="10">
        <v>380</v>
      </c>
      <c r="D17" s="10">
        <v>418</v>
      </c>
      <c r="E17" s="12">
        <v>798</v>
      </c>
      <c r="F17" s="7" t="s">
        <v>17</v>
      </c>
      <c r="G17" s="10">
        <v>473</v>
      </c>
      <c r="H17" s="10">
        <v>431</v>
      </c>
      <c r="I17" s="10">
        <v>496</v>
      </c>
      <c r="J17" s="11">
        <v>927</v>
      </c>
      <c r="K17" s="7" t="s">
        <v>18</v>
      </c>
      <c r="L17" s="10">
        <v>1311</v>
      </c>
      <c r="M17" s="10">
        <v>1217</v>
      </c>
      <c r="N17" s="10">
        <v>1236</v>
      </c>
      <c r="O17" s="11">
        <v>2453</v>
      </c>
      <c r="P17" s="7" t="s">
        <v>42</v>
      </c>
      <c r="Q17" s="10">
        <v>45</v>
      </c>
      <c r="R17" s="10">
        <v>32</v>
      </c>
      <c r="S17" s="10">
        <v>35</v>
      </c>
      <c r="T17" s="11">
        <v>67</v>
      </c>
      <c r="U17" s="4"/>
      <c r="V17" s="4"/>
      <c r="W17" s="4"/>
    </row>
    <row r="18" spans="1:23" ht="18.75" customHeight="1">
      <c r="A18" s="7" t="s">
        <v>7</v>
      </c>
      <c r="B18" s="10">
        <v>517</v>
      </c>
      <c r="C18" s="10">
        <v>521</v>
      </c>
      <c r="D18" s="10">
        <v>510</v>
      </c>
      <c r="E18" s="12">
        <v>1031</v>
      </c>
      <c r="F18" s="7" t="s">
        <v>62</v>
      </c>
      <c r="G18" s="10">
        <v>538</v>
      </c>
      <c r="H18" s="10">
        <v>562</v>
      </c>
      <c r="I18" s="10">
        <v>540</v>
      </c>
      <c r="J18" s="11">
        <v>1102</v>
      </c>
      <c r="K18" s="7" t="s">
        <v>63</v>
      </c>
      <c r="L18" s="10">
        <v>1177</v>
      </c>
      <c r="M18" s="10">
        <v>998</v>
      </c>
      <c r="N18" s="10">
        <v>1102</v>
      </c>
      <c r="O18" s="11">
        <v>2100</v>
      </c>
      <c r="P18" s="7" t="s">
        <v>64</v>
      </c>
      <c r="Q18" s="10">
        <v>62</v>
      </c>
      <c r="R18" s="10">
        <v>58</v>
      </c>
      <c r="S18" s="10">
        <v>49</v>
      </c>
      <c r="T18" s="11">
        <v>107</v>
      </c>
      <c r="U18" s="4"/>
      <c r="V18" s="4"/>
      <c r="W18" s="4"/>
    </row>
    <row r="19" spans="1:23" ht="18.75" customHeight="1">
      <c r="A19" s="7" t="s">
        <v>3</v>
      </c>
      <c r="B19" s="10">
        <v>304</v>
      </c>
      <c r="C19" s="10">
        <v>257</v>
      </c>
      <c r="D19" s="10">
        <v>287</v>
      </c>
      <c r="E19" s="12">
        <v>544</v>
      </c>
      <c r="F19" s="7" t="s">
        <v>65</v>
      </c>
      <c r="G19" s="10">
        <v>306</v>
      </c>
      <c r="H19" s="10">
        <v>315</v>
      </c>
      <c r="I19" s="10">
        <v>320</v>
      </c>
      <c r="J19" s="11">
        <v>635</v>
      </c>
      <c r="K19" s="7" t="s">
        <v>58</v>
      </c>
      <c r="L19" s="10">
        <v>848</v>
      </c>
      <c r="M19" s="10">
        <v>829</v>
      </c>
      <c r="N19" s="10">
        <v>727</v>
      </c>
      <c r="O19" s="11">
        <v>1556</v>
      </c>
      <c r="P19" s="7" t="s">
        <v>66</v>
      </c>
      <c r="Q19" s="10">
        <v>41</v>
      </c>
      <c r="R19" s="10">
        <v>55</v>
      </c>
      <c r="S19" s="10">
        <v>63</v>
      </c>
      <c r="T19" s="11">
        <v>118</v>
      </c>
      <c r="U19" s="4"/>
      <c r="V19" s="4"/>
      <c r="W19" s="4"/>
    </row>
    <row r="20" spans="1:23" ht="18.75" customHeight="1">
      <c r="A20" s="7" t="s">
        <v>69</v>
      </c>
      <c r="B20" s="10">
        <v>523</v>
      </c>
      <c r="C20" s="10">
        <v>483</v>
      </c>
      <c r="D20" s="10">
        <v>497</v>
      </c>
      <c r="E20" s="12">
        <v>980</v>
      </c>
      <c r="F20" s="7" t="s">
        <v>6</v>
      </c>
      <c r="G20" s="10">
        <v>289</v>
      </c>
      <c r="H20" s="10">
        <v>331</v>
      </c>
      <c r="I20" s="10">
        <v>324</v>
      </c>
      <c r="J20" s="11">
        <v>655</v>
      </c>
      <c r="K20" s="7" t="s">
        <v>70</v>
      </c>
      <c r="L20" s="10">
        <v>960</v>
      </c>
      <c r="M20" s="10">
        <v>769</v>
      </c>
      <c r="N20" s="10">
        <v>859</v>
      </c>
      <c r="O20" s="11">
        <v>1628</v>
      </c>
      <c r="P20" s="7" t="s">
        <v>151</v>
      </c>
      <c r="Q20" s="11">
        <v>1513</v>
      </c>
      <c r="R20" s="11">
        <v>1455</v>
      </c>
      <c r="S20" s="11">
        <v>1451</v>
      </c>
      <c r="T20" s="11">
        <v>2906</v>
      </c>
      <c r="U20" s="4"/>
      <c r="V20" s="4"/>
      <c r="W20" s="4"/>
    </row>
    <row r="21" spans="1:23" ht="18.75" customHeight="1">
      <c r="A21" s="7" t="s">
        <v>71</v>
      </c>
      <c r="B21" s="10">
        <v>188</v>
      </c>
      <c r="C21" s="10">
        <v>173</v>
      </c>
      <c r="D21" s="10">
        <v>171</v>
      </c>
      <c r="E21" s="12">
        <v>344</v>
      </c>
      <c r="F21" s="7" t="s">
        <v>72</v>
      </c>
      <c r="G21" s="10">
        <v>650</v>
      </c>
      <c r="H21" s="10">
        <v>821</v>
      </c>
      <c r="I21" s="10">
        <v>783</v>
      </c>
      <c r="J21" s="11">
        <v>1604</v>
      </c>
      <c r="K21" s="7" t="s">
        <v>73</v>
      </c>
      <c r="L21" s="10">
        <v>1059</v>
      </c>
      <c r="M21" s="10">
        <v>821</v>
      </c>
      <c r="N21" s="10">
        <v>777</v>
      </c>
      <c r="O21" s="11">
        <v>1598</v>
      </c>
      <c r="P21" s="7" t="s">
        <v>75</v>
      </c>
      <c r="Q21" s="10">
        <v>302</v>
      </c>
      <c r="R21" s="10">
        <v>214</v>
      </c>
      <c r="S21" s="10">
        <v>224</v>
      </c>
      <c r="T21" s="11">
        <v>438</v>
      </c>
      <c r="U21" s="4"/>
      <c r="V21" s="4"/>
      <c r="W21" s="4"/>
    </row>
    <row r="22" spans="1:23" ht="18.75" customHeight="1">
      <c r="A22" s="7" t="s">
        <v>67</v>
      </c>
      <c r="B22" s="10">
        <v>248</v>
      </c>
      <c r="C22" s="10">
        <v>220</v>
      </c>
      <c r="D22" s="10">
        <v>242</v>
      </c>
      <c r="E22" s="12">
        <v>462</v>
      </c>
      <c r="F22" s="7" t="s">
        <v>76</v>
      </c>
      <c r="G22" s="10">
        <v>178</v>
      </c>
      <c r="H22" s="10">
        <v>251</v>
      </c>
      <c r="I22" s="10">
        <v>244</v>
      </c>
      <c r="J22" s="11">
        <v>495</v>
      </c>
      <c r="K22" s="7" t="s">
        <v>150</v>
      </c>
      <c r="L22" s="11">
        <v>8364</v>
      </c>
      <c r="M22" s="11">
        <v>7369</v>
      </c>
      <c r="N22" s="11">
        <v>7417</v>
      </c>
      <c r="O22" s="11">
        <v>14786</v>
      </c>
      <c r="P22" s="7" t="s">
        <v>77</v>
      </c>
      <c r="Q22" s="10">
        <v>82</v>
      </c>
      <c r="R22" s="10">
        <v>84</v>
      </c>
      <c r="S22" s="10">
        <v>71</v>
      </c>
      <c r="T22" s="11">
        <v>155</v>
      </c>
      <c r="U22" s="4"/>
      <c r="V22" s="4"/>
      <c r="W22" s="4"/>
    </row>
    <row r="23" spans="1:23" ht="18.75" customHeight="1">
      <c r="A23" s="7" t="s">
        <v>78</v>
      </c>
      <c r="B23" s="10">
        <v>336</v>
      </c>
      <c r="C23" s="10">
        <v>359</v>
      </c>
      <c r="D23" s="10">
        <v>348</v>
      </c>
      <c r="E23" s="12">
        <v>707</v>
      </c>
      <c r="F23" s="7" t="s">
        <v>79</v>
      </c>
      <c r="G23" s="10">
        <v>434</v>
      </c>
      <c r="H23" s="10">
        <v>536</v>
      </c>
      <c r="I23" s="10">
        <v>477</v>
      </c>
      <c r="J23" s="11">
        <v>1013</v>
      </c>
      <c r="K23" s="7" t="s">
        <v>81</v>
      </c>
      <c r="L23" s="10">
        <v>191</v>
      </c>
      <c r="M23" s="10">
        <v>175</v>
      </c>
      <c r="N23" s="10">
        <v>192</v>
      </c>
      <c r="O23" s="11">
        <v>367</v>
      </c>
      <c r="P23" s="7" t="s">
        <v>0</v>
      </c>
      <c r="Q23" s="10">
        <v>148</v>
      </c>
      <c r="R23" s="10">
        <v>120</v>
      </c>
      <c r="S23" s="10">
        <v>103</v>
      </c>
      <c r="T23" s="11">
        <v>223</v>
      </c>
      <c r="U23" s="4"/>
      <c r="V23" s="4"/>
      <c r="W23" s="4"/>
    </row>
    <row r="24" spans="1:23" ht="18.75" customHeight="1">
      <c r="A24" s="8" t="s">
        <v>150</v>
      </c>
      <c r="B24" s="11">
        <v>5003</v>
      </c>
      <c r="C24" s="11">
        <v>4757</v>
      </c>
      <c r="D24" s="11">
        <v>4863</v>
      </c>
      <c r="E24" s="11">
        <v>9620</v>
      </c>
      <c r="F24" s="7" t="s">
        <v>82</v>
      </c>
      <c r="G24" s="10">
        <v>678</v>
      </c>
      <c r="H24" s="10">
        <v>740</v>
      </c>
      <c r="I24" s="10">
        <v>726</v>
      </c>
      <c r="J24" s="11">
        <v>1466</v>
      </c>
      <c r="K24" s="7" t="s">
        <v>83</v>
      </c>
      <c r="L24" s="10">
        <v>1133</v>
      </c>
      <c r="M24" s="10">
        <v>1249</v>
      </c>
      <c r="N24" s="10">
        <v>1203</v>
      </c>
      <c r="O24" s="11">
        <v>2452</v>
      </c>
      <c r="P24" s="7" t="s">
        <v>84</v>
      </c>
      <c r="Q24" s="10">
        <v>122</v>
      </c>
      <c r="R24" s="10">
        <v>95</v>
      </c>
      <c r="S24" s="10">
        <v>101</v>
      </c>
      <c r="T24" s="11">
        <v>196</v>
      </c>
      <c r="U24" s="4"/>
      <c r="V24" s="4"/>
      <c r="W24" s="4"/>
    </row>
    <row r="25" spans="1:23" ht="18.75" customHeight="1">
      <c r="A25" s="7" t="s">
        <v>61</v>
      </c>
      <c r="B25" s="10">
        <v>227</v>
      </c>
      <c r="C25" s="10">
        <v>239</v>
      </c>
      <c r="D25" s="10">
        <v>240</v>
      </c>
      <c r="E25" s="11">
        <v>479</v>
      </c>
      <c r="F25" s="7" t="s">
        <v>85</v>
      </c>
      <c r="G25" s="10">
        <v>580</v>
      </c>
      <c r="H25" s="10">
        <v>629</v>
      </c>
      <c r="I25" s="10">
        <v>639</v>
      </c>
      <c r="J25" s="11">
        <v>1268</v>
      </c>
      <c r="K25" s="7" t="s">
        <v>12</v>
      </c>
      <c r="L25" s="10">
        <v>388</v>
      </c>
      <c r="M25" s="10">
        <v>366</v>
      </c>
      <c r="N25" s="10">
        <v>393</v>
      </c>
      <c r="O25" s="11">
        <v>759</v>
      </c>
      <c r="P25" s="7" t="s">
        <v>86</v>
      </c>
      <c r="Q25" s="10">
        <v>47</v>
      </c>
      <c r="R25" s="10">
        <v>45</v>
      </c>
      <c r="S25" s="10">
        <v>48</v>
      </c>
      <c r="T25" s="11">
        <v>93</v>
      </c>
      <c r="U25" s="4"/>
      <c r="V25" s="4"/>
      <c r="W25" s="4"/>
    </row>
    <row r="26" spans="1:23" ht="18.75" customHeight="1">
      <c r="A26" s="7" t="s">
        <v>87</v>
      </c>
      <c r="B26" s="10">
        <v>341</v>
      </c>
      <c r="C26" s="10">
        <v>334</v>
      </c>
      <c r="D26" s="10">
        <v>338</v>
      </c>
      <c r="E26" s="11">
        <v>672</v>
      </c>
      <c r="F26" s="7" t="s">
        <v>150</v>
      </c>
      <c r="G26" s="11">
        <v>10278</v>
      </c>
      <c r="H26" s="11">
        <v>10747</v>
      </c>
      <c r="I26" s="11">
        <v>10611</v>
      </c>
      <c r="J26" s="11">
        <v>21358</v>
      </c>
      <c r="K26" s="7" t="s">
        <v>88</v>
      </c>
      <c r="L26" s="10">
        <v>1442</v>
      </c>
      <c r="M26" s="10">
        <v>1427</v>
      </c>
      <c r="N26" s="10">
        <v>1431</v>
      </c>
      <c r="O26" s="11">
        <v>2858</v>
      </c>
      <c r="P26" s="7" t="s">
        <v>89</v>
      </c>
      <c r="Q26" s="10">
        <v>167</v>
      </c>
      <c r="R26" s="10">
        <v>168</v>
      </c>
      <c r="S26" s="10">
        <v>159</v>
      </c>
      <c r="T26" s="11">
        <v>327</v>
      </c>
      <c r="U26" s="4"/>
      <c r="V26" s="4"/>
      <c r="W26" s="4"/>
    </row>
    <row r="27" spans="1:23" ht="18.75" customHeight="1">
      <c r="A27" s="7" t="s">
        <v>90</v>
      </c>
      <c r="B27" s="10">
        <v>209</v>
      </c>
      <c r="C27" s="10">
        <v>214</v>
      </c>
      <c r="D27" s="10">
        <v>234</v>
      </c>
      <c r="E27" s="11">
        <v>448</v>
      </c>
      <c r="F27" s="7" t="s">
        <v>91</v>
      </c>
      <c r="G27" s="10">
        <v>505</v>
      </c>
      <c r="H27" s="10">
        <v>412</v>
      </c>
      <c r="I27" s="10">
        <v>467</v>
      </c>
      <c r="J27" s="11">
        <v>879</v>
      </c>
      <c r="K27" s="7" t="s">
        <v>10</v>
      </c>
      <c r="L27" s="10">
        <v>1114</v>
      </c>
      <c r="M27" s="10">
        <v>1079</v>
      </c>
      <c r="N27" s="10">
        <v>1108</v>
      </c>
      <c r="O27" s="11">
        <v>2187</v>
      </c>
      <c r="P27" s="7" t="s">
        <v>92</v>
      </c>
      <c r="Q27" s="10">
        <v>190</v>
      </c>
      <c r="R27" s="10">
        <v>138</v>
      </c>
      <c r="S27" s="10">
        <v>182</v>
      </c>
      <c r="T27" s="11">
        <v>320</v>
      </c>
      <c r="U27" s="4"/>
      <c r="V27" s="4"/>
      <c r="W27" s="4"/>
    </row>
    <row r="28" spans="1:23" ht="18.75" customHeight="1">
      <c r="A28" s="7" t="s">
        <v>93</v>
      </c>
      <c r="B28" s="10">
        <v>706</v>
      </c>
      <c r="C28" s="10">
        <v>655</v>
      </c>
      <c r="D28" s="10">
        <v>638</v>
      </c>
      <c r="E28" s="11">
        <v>1293</v>
      </c>
      <c r="F28" s="7" t="s">
        <v>94</v>
      </c>
      <c r="G28" s="10">
        <v>837</v>
      </c>
      <c r="H28" s="10">
        <v>718</v>
      </c>
      <c r="I28" s="10">
        <v>731</v>
      </c>
      <c r="J28" s="11">
        <v>1449</v>
      </c>
      <c r="K28" s="7" t="s">
        <v>95</v>
      </c>
      <c r="L28" s="10">
        <v>909</v>
      </c>
      <c r="M28" s="10">
        <v>942</v>
      </c>
      <c r="N28" s="10">
        <v>875</v>
      </c>
      <c r="O28" s="11">
        <v>1817</v>
      </c>
      <c r="P28" s="7" t="s">
        <v>96</v>
      </c>
      <c r="Q28" s="10">
        <v>73</v>
      </c>
      <c r="R28" s="10">
        <v>66</v>
      </c>
      <c r="S28" s="10">
        <v>77</v>
      </c>
      <c r="T28" s="11">
        <v>143</v>
      </c>
      <c r="U28" s="4"/>
      <c r="V28" s="4"/>
      <c r="W28" s="4"/>
    </row>
    <row r="29" spans="1:23" ht="18.75" customHeight="1">
      <c r="A29" s="7" t="s">
        <v>97</v>
      </c>
      <c r="B29" s="10">
        <v>871</v>
      </c>
      <c r="C29" s="10">
        <v>856</v>
      </c>
      <c r="D29" s="10">
        <v>819</v>
      </c>
      <c r="E29" s="11">
        <v>1675</v>
      </c>
      <c r="F29" s="7" t="s">
        <v>99</v>
      </c>
      <c r="G29" s="10">
        <v>1149</v>
      </c>
      <c r="H29" s="10">
        <v>1027</v>
      </c>
      <c r="I29" s="10">
        <v>1058</v>
      </c>
      <c r="J29" s="11">
        <v>2085</v>
      </c>
      <c r="K29" s="7" t="s">
        <v>31</v>
      </c>
      <c r="L29" s="10">
        <v>0</v>
      </c>
      <c r="M29" s="10">
        <v>0</v>
      </c>
      <c r="N29" s="10">
        <v>0</v>
      </c>
      <c r="O29" s="11">
        <v>0</v>
      </c>
      <c r="P29" s="7" t="s">
        <v>100</v>
      </c>
      <c r="Q29" s="10">
        <v>163</v>
      </c>
      <c r="R29" s="10">
        <v>145</v>
      </c>
      <c r="S29" s="10">
        <v>140</v>
      </c>
      <c r="T29" s="11">
        <v>285</v>
      </c>
      <c r="U29" s="4"/>
      <c r="V29" s="4"/>
      <c r="W29" s="4"/>
    </row>
    <row r="30" spans="1:23" ht="18.75" customHeight="1">
      <c r="A30" s="7" t="s">
        <v>101</v>
      </c>
      <c r="B30" s="10">
        <v>414</v>
      </c>
      <c r="C30" s="10">
        <v>447</v>
      </c>
      <c r="D30" s="10">
        <v>437</v>
      </c>
      <c r="E30" s="11">
        <v>884</v>
      </c>
      <c r="F30" s="7" t="s">
        <v>102</v>
      </c>
      <c r="G30" s="10">
        <v>854</v>
      </c>
      <c r="H30" s="10">
        <v>683</v>
      </c>
      <c r="I30" s="10">
        <v>658</v>
      </c>
      <c r="J30" s="11">
        <v>1341</v>
      </c>
      <c r="K30" s="7" t="s">
        <v>103</v>
      </c>
      <c r="L30" s="10">
        <v>151</v>
      </c>
      <c r="M30" s="10">
        <v>51</v>
      </c>
      <c r="N30" s="10">
        <v>129</v>
      </c>
      <c r="O30" s="11">
        <v>180</v>
      </c>
      <c r="P30" s="7" t="s">
        <v>105</v>
      </c>
      <c r="Q30" s="10">
        <v>235</v>
      </c>
      <c r="R30" s="10">
        <v>235</v>
      </c>
      <c r="S30" s="10">
        <v>224</v>
      </c>
      <c r="T30" s="11">
        <v>459</v>
      </c>
      <c r="U30" s="4"/>
      <c r="V30" s="4"/>
      <c r="W30" s="4"/>
    </row>
    <row r="31" spans="1:23" ht="18.75" customHeight="1">
      <c r="A31" s="7" t="s">
        <v>21</v>
      </c>
      <c r="B31" s="10">
        <v>783</v>
      </c>
      <c r="C31" s="10">
        <v>732</v>
      </c>
      <c r="D31" s="10">
        <v>820</v>
      </c>
      <c r="E31" s="11">
        <v>1552</v>
      </c>
      <c r="F31" s="7" t="s">
        <v>106</v>
      </c>
      <c r="G31" s="10">
        <v>1079</v>
      </c>
      <c r="H31" s="10">
        <v>952</v>
      </c>
      <c r="I31" s="10">
        <v>971</v>
      </c>
      <c r="J31" s="11">
        <v>1923</v>
      </c>
      <c r="K31" s="7" t="s">
        <v>150</v>
      </c>
      <c r="L31" s="11">
        <v>5328</v>
      </c>
      <c r="M31" s="11">
        <v>5289</v>
      </c>
      <c r="N31" s="11">
        <v>5331</v>
      </c>
      <c r="O31" s="11">
        <v>10620</v>
      </c>
      <c r="P31" s="7" t="s">
        <v>107</v>
      </c>
      <c r="Q31" s="10">
        <v>212</v>
      </c>
      <c r="R31" s="10">
        <v>152</v>
      </c>
      <c r="S31" s="10">
        <v>177</v>
      </c>
      <c r="T31" s="11">
        <v>329</v>
      </c>
      <c r="U31" s="4"/>
      <c r="V31" s="4"/>
      <c r="W31" s="4"/>
    </row>
    <row r="32" spans="1:23" ht="18.75" customHeight="1">
      <c r="A32" s="7" t="s">
        <v>108</v>
      </c>
      <c r="B32" s="10">
        <v>533</v>
      </c>
      <c r="C32" s="10">
        <v>496</v>
      </c>
      <c r="D32" s="10">
        <v>493</v>
      </c>
      <c r="E32" s="11">
        <v>989</v>
      </c>
      <c r="F32" s="7" t="s">
        <v>109</v>
      </c>
      <c r="G32" s="10">
        <v>408</v>
      </c>
      <c r="H32" s="10">
        <v>426</v>
      </c>
      <c r="I32" s="10">
        <v>374</v>
      </c>
      <c r="J32" s="11">
        <v>800</v>
      </c>
      <c r="K32" s="7" t="s">
        <v>151</v>
      </c>
      <c r="L32" s="11">
        <v>57772</v>
      </c>
      <c r="M32" s="11">
        <v>56110</v>
      </c>
      <c r="N32" s="11">
        <v>55229</v>
      </c>
      <c r="O32" s="11">
        <v>111339</v>
      </c>
      <c r="P32" s="7" t="s">
        <v>151</v>
      </c>
      <c r="Q32" s="11">
        <v>1741</v>
      </c>
      <c r="R32" s="11">
        <v>1462</v>
      </c>
      <c r="S32" s="11">
        <v>1506</v>
      </c>
      <c r="T32" s="11">
        <v>2968</v>
      </c>
      <c r="U32" s="4"/>
      <c r="V32" s="4"/>
      <c r="W32" s="4"/>
    </row>
    <row r="33" spans="1:23" ht="18.75" customHeight="1">
      <c r="A33" s="7" t="s">
        <v>110</v>
      </c>
      <c r="B33" s="10">
        <v>228</v>
      </c>
      <c r="C33" s="10">
        <v>218</v>
      </c>
      <c r="D33" s="10">
        <v>242</v>
      </c>
      <c r="E33" s="11">
        <v>460</v>
      </c>
      <c r="F33" s="7" t="s">
        <v>104</v>
      </c>
      <c r="G33" s="10">
        <v>406</v>
      </c>
      <c r="H33" s="10">
        <v>386</v>
      </c>
      <c r="I33" s="10">
        <v>360</v>
      </c>
      <c r="J33" s="11">
        <v>746</v>
      </c>
      <c r="K33" s="7" t="s">
        <v>1</v>
      </c>
      <c r="L33" s="10">
        <v>373</v>
      </c>
      <c r="M33" s="10">
        <v>375</v>
      </c>
      <c r="N33" s="10">
        <v>366</v>
      </c>
      <c r="O33" s="11">
        <v>741</v>
      </c>
      <c r="P33" s="7" t="s">
        <v>111</v>
      </c>
      <c r="Q33" s="10">
        <v>187</v>
      </c>
      <c r="R33" s="10">
        <v>141</v>
      </c>
      <c r="S33" s="10">
        <v>185</v>
      </c>
      <c r="T33" s="11">
        <v>326</v>
      </c>
      <c r="U33" s="4"/>
      <c r="V33" s="4"/>
      <c r="W33" s="4"/>
    </row>
    <row r="34" spans="1:23" ht="18.75" customHeight="1">
      <c r="A34" s="7" t="s">
        <v>112</v>
      </c>
      <c r="B34" s="10">
        <v>508</v>
      </c>
      <c r="C34" s="10">
        <v>474</v>
      </c>
      <c r="D34" s="10">
        <v>407</v>
      </c>
      <c r="E34" s="11">
        <v>881</v>
      </c>
      <c r="F34" s="7" t="s">
        <v>30</v>
      </c>
      <c r="G34" s="10">
        <v>856</v>
      </c>
      <c r="H34" s="10">
        <v>615</v>
      </c>
      <c r="I34" s="10">
        <v>772</v>
      </c>
      <c r="J34" s="11">
        <v>1387</v>
      </c>
      <c r="K34" s="7" t="s">
        <v>113</v>
      </c>
      <c r="L34" s="10">
        <v>391</v>
      </c>
      <c r="M34" s="10">
        <v>378</v>
      </c>
      <c r="N34" s="10">
        <v>397</v>
      </c>
      <c r="O34" s="11">
        <v>775</v>
      </c>
      <c r="P34" s="7" t="s">
        <v>114</v>
      </c>
      <c r="Q34" s="10">
        <v>207</v>
      </c>
      <c r="R34" s="10">
        <v>198</v>
      </c>
      <c r="S34" s="10">
        <v>141</v>
      </c>
      <c r="T34" s="11">
        <v>339</v>
      </c>
      <c r="U34" s="4"/>
      <c r="V34" s="4"/>
      <c r="W34" s="4"/>
    </row>
    <row r="35" spans="1:23" ht="18.75" customHeight="1">
      <c r="A35" s="7" t="s">
        <v>115</v>
      </c>
      <c r="B35" s="10">
        <v>323</v>
      </c>
      <c r="C35" s="10">
        <v>321</v>
      </c>
      <c r="D35" s="10">
        <v>298</v>
      </c>
      <c r="E35" s="11">
        <v>619</v>
      </c>
      <c r="F35" s="7" t="s">
        <v>74</v>
      </c>
      <c r="G35" s="10">
        <v>368</v>
      </c>
      <c r="H35" s="10">
        <v>393</v>
      </c>
      <c r="I35" s="10">
        <v>400</v>
      </c>
      <c r="J35" s="11">
        <v>793</v>
      </c>
      <c r="K35" s="7" t="s">
        <v>116</v>
      </c>
      <c r="L35" s="10">
        <v>468</v>
      </c>
      <c r="M35" s="10">
        <v>465</v>
      </c>
      <c r="N35" s="10">
        <v>450</v>
      </c>
      <c r="O35" s="11">
        <v>915</v>
      </c>
      <c r="P35" s="7" t="s">
        <v>117</v>
      </c>
      <c r="Q35" s="10">
        <v>99</v>
      </c>
      <c r="R35" s="10">
        <v>102</v>
      </c>
      <c r="S35" s="10">
        <v>96</v>
      </c>
      <c r="T35" s="11">
        <v>198</v>
      </c>
      <c r="U35" s="4"/>
      <c r="V35" s="4"/>
      <c r="W35" s="4"/>
    </row>
    <row r="36" spans="1:23" ht="18.75" customHeight="1">
      <c r="A36" s="7" t="s">
        <v>118</v>
      </c>
      <c r="B36" s="10">
        <v>4</v>
      </c>
      <c r="C36" s="10">
        <v>4</v>
      </c>
      <c r="D36" s="10">
        <v>3</v>
      </c>
      <c r="E36" s="11">
        <v>7</v>
      </c>
      <c r="F36" s="7" t="s">
        <v>119</v>
      </c>
      <c r="G36" s="10">
        <v>870</v>
      </c>
      <c r="H36" s="10">
        <v>895</v>
      </c>
      <c r="I36" s="10">
        <v>895</v>
      </c>
      <c r="J36" s="11">
        <v>1790</v>
      </c>
      <c r="K36" s="7" t="s">
        <v>120</v>
      </c>
      <c r="L36" s="10">
        <v>207</v>
      </c>
      <c r="M36" s="10">
        <v>209</v>
      </c>
      <c r="N36" s="10">
        <v>203</v>
      </c>
      <c r="O36" s="11">
        <v>412</v>
      </c>
      <c r="P36" s="7" t="s">
        <v>98</v>
      </c>
      <c r="Q36" s="10">
        <v>56</v>
      </c>
      <c r="R36" s="10">
        <v>45</v>
      </c>
      <c r="S36" s="10">
        <v>43</v>
      </c>
      <c r="T36" s="11">
        <v>88</v>
      </c>
      <c r="U36" s="4"/>
      <c r="V36" s="4"/>
      <c r="W36" s="4"/>
    </row>
    <row r="37" spans="1:23" ht="18.75" customHeight="1">
      <c r="A37" s="7" t="s">
        <v>122</v>
      </c>
      <c r="B37" s="10">
        <v>343</v>
      </c>
      <c r="C37" s="10">
        <v>341</v>
      </c>
      <c r="D37" s="10">
        <v>313</v>
      </c>
      <c r="E37" s="11">
        <v>654</v>
      </c>
      <c r="F37" s="7" t="s">
        <v>123</v>
      </c>
      <c r="G37" s="10">
        <v>639</v>
      </c>
      <c r="H37" s="10">
        <v>590</v>
      </c>
      <c r="I37" s="10">
        <v>551</v>
      </c>
      <c r="J37" s="11">
        <v>1141</v>
      </c>
      <c r="K37" s="7" t="s">
        <v>124</v>
      </c>
      <c r="L37" s="10">
        <v>277</v>
      </c>
      <c r="M37" s="10">
        <v>261</v>
      </c>
      <c r="N37" s="10">
        <v>282</v>
      </c>
      <c r="O37" s="11">
        <v>543</v>
      </c>
      <c r="P37" s="7" t="s">
        <v>125</v>
      </c>
      <c r="Q37" s="10">
        <v>68</v>
      </c>
      <c r="R37" s="10">
        <v>60</v>
      </c>
      <c r="S37" s="10">
        <v>64</v>
      </c>
      <c r="T37" s="11">
        <v>124</v>
      </c>
      <c r="U37" s="4"/>
      <c r="V37" s="4"/>
      <c r="W37" s="4"/>
    </row>
    <row r="38" spans="1:23" ht="18.75" customHeight="1">
      <c r="A38" s="7" t="s">
        <v>126</v>
      </c>
      <c r="B38" s="10">
        <v>311</v>
      </c>
      <c r="C38" s="10">
        <v>286</v>
      </c>
      <c r="D38" s="10">
        <v>272</v>
      </c>
      <c r="E38" s="11">
        <v>558</v>
      </c>
      <c r="F38" s="7" t="s">
        <v>127</v>
      </c>
      <c r="G38" s="10">
        <v>515</v>
      </c>
      <c r="H38" s="10">
        <v>409</v>
      </c>
      <c r="I38" s="10">
        <v>403</v>
      </c>
      <c r="J38" s="11">
        <v>812</v>
      </c>
      <c r="K38" s="7" t="s">
        <v>129</v>
      </c>
      <c r="L38" s="10">
        <v>192</v>
      </c>
      <c r="M38" s="10">
        <v>214</v>
      </c>
      <c r="N38" s="10">
        <v>206</v>
      </c>
      <c r="O38" s="11">
        <v>420</v>
      </c>
      <c r="P38" s="7" t="s">
        <v>29</v>
      </c>
      <c r="Q38" s="10">
        <v>40</v>
      </c>
      <c r="R38" s="10">
        <v>35</v>
      </c>
      <c r="S38" s="10">
        <v>30</v>
      </c>
      <c r="T38" s="11">
        <v>65</v>
      </c>
      <c r="U38" s="4"/>
      <c r="V38" s="4"/>
      <c r="W38" s="15"/>
    </row>
    <row r="39" spans="1:23" ht="18.75" customHeight="1">
      <c r="A39" s="7" t="s">
        <v>130</v>
      </c>
      <c r="B39" s="10">
        <v>353</v>
      </c>
      <c r="C39" s="10">
        <v>370</v>
      </c>
      <c r="D39" s="10">
        <v>346</v>
      </c>
      <c r="E39" s="11">
        <v>716</v>
      </c>
      <c r="F39" s="7" t="s">
        <v>150</v>
      </c>
      <c r="G39" s="11">
        <v>8486</v>
      </c>
      <c r="H39" s="11">
        <v>7506</v>
      </c>
      <c r="I39" s="11">
        <v>7640</v>
      </c>
      <c r="J39" s="11">
        <v>15146</v>
      </c>
      <c r="K39" s="7" t="s">
        <v>131</v>
      </c>
      <c r="L39" s="10">
        <v>208</v>
      </c>
      <c r="M39" s="10">
        <v>203</v>
      </c>
      <c r="N39" s="10">
        <v>240</v>
      </c>
      <c r="O39" s="11">
        <v>443</v>
      </c>
      <c r="P39" s="7" t="s">
        <v>132</v>
      </c>
      <c r="Q39" s="10">
        <v>63</v>
      </c>
      <c r="R39" s="10">
        <v>56</v>
      </c>
      <c r="S39" s="10">
        <v>61</v>
      </c>
      <c r="T39" s="11">
        <v>117</v>
      </c>
      <c r="U39" s="4"/>
      <c r="V39" s="4"/>
      <c r="W39" s="4"/>
    </row>
    <row r="40" spans="1:23" ht="18.75" customHeight="1">
      <c r="A40" s="7" t="s">
        <v>133</v>
      </c>
      <c r="B40" s="10">
        <v>325</v>
      </c>
      <c r="C40" s="10">
        <v>347</v>
      </c>
      <c r="D40" s="10">
        <v>319</v>
      </c>
      <c r="E40" s="11">
        <v>666</v>
      </c>
      <c r="F40" s="7" t="s">
        <v>134</v>
      </c>
      <c r="G40" s="10">
        <v>1414</v>
      </c>
      <c r="H40" s="10">
        <v>1438</v>
      </c>
      <c r="I40" s="10">
        <v>1420</v>
      </c>
      <c r="J40" s="11">
        <v>2858</v>
      </c>
      <c r="K40" s="7" t="s">
        <v>135</v>
      </c>
      <c r="L40" s="10">
        <v>193</v>
      </c>
      <c r="M40" s="10">
        <v>197</v>
      </c>
      <c r="N40" s="10">
        <v>202</v>
      </c>
      <c r="O40" s="11">
        <v>399</v>
      </c>
      <c r="P40" s="7" t="s">
        <v>60</v>
      </c>
      <c r="Q40" s="10">
        <v>86</v>
      </c>
      <c r="R40" s="10">
        <v>93</v>
      </c>
      <c r="S40" s="10">
        <v>64</v>
      </c>
      <c r="T40" s="11">
        <v>157</v>
      </c>
      <c r="U40" s="4"/>
      <c r="V40" s="4"/>
      <c r="W40" s="4"/>
    </row>
    <row r="41" spans="1:23" ht="18.75" customHeight="1">
      <c r="A41" s="7" t="s">
        <v>136</v>
      </c>
      <c r="B41" s="10">
        <v>326</v>
      </c>
      <c r="C41" s="10">
        <v>327</v>
      </c>
      <c r="D41" s="10">
        <v>345</v>
      </c>
      <c r="E41" s="11">
        <v>672</v>
      </c>
      <c r="F41" s="7" t="s">
        <v>137</v>
      </c>
      <c r="G41" s="10">
        <v>933</v>
      </c>
      <c r="H41" s="10">
        <v>955</v>
      </c>
      <c r="I41" s="10">
        <v>839</v>
      </c>
      <c r="J41" s="11">
        <v>1794</v>
      </c>
      <c r="K41" s="7" t="s">
        <v>138</v>
      </c>
      <c r="L41" s="10">
        <v>235</v>
      </c>
      <c r="M41" s="10">
        <v>241</v>
      </c>
      <c r="N41" s="10">
        <v>236</v>
      </c>
      <c r="O41" s="11">
        <v>477</v>
      </c>
      <c r="P41" s="7" t="s">
        <v>151</v>
      </c>
      <c r="Q41" s="11">
        <v>806</v>
      </c>
      <c r="R41" s="11">
        <v>730</v>
      </c>
      <c r="S41" s="11">
        <v>684</v>
      </c>
      <c r="T41" s="11">
        <v>1414</v>
      </c>
      <c r="U41" s="4"/>
      <c r="V41" s="4"/>
      <c r="W41" s="4"/>
    </row>
    <row r="42" spans="1:23" ht="18.75" customHeight="1">
      <c r="A42" s="7" t="s">
        <v>139</v>
      </c>
      <c r="B42" s="10">
        <v>674</v>
      </c>
      <c r="C42" s="10">
        <v>629</v>
      </c>
      <c r="D42" s="10">
        <v>652</v>
      </c>
      <c r="E42" s="11">
        <v>1281</v>
      </c>
      <c r="F42" s="7" t="s">
        <v>140</v>
      </c>
      <c r="G42" s="10">
        <v>1798</v>
      </c>
      <c r="H42" s="10">
        <v>1661</v>
      </c>
      <c r="I42" s="10">
        <v>1584</v>
      </c>
      <c r="J42" s="11">
        <v>3245</v>
      </c>
      <c r="K42" s="7" t="s">
        <v>44</v>
      </c>
      <c r="L42" s="10">
        <v>595</v>
      </c>
      <c r="M42" s="10">
        <v>663</v>
      </c>
      <c r="N42" s="10">
        <v>706</v>
      </c>
      <c r="O42" s="11">
        <v>1369</v>
      </c>
      <c r="P42" s="7" t="s">
        <v>153</v>
      </c>
      <c r="Q42" s="11">
        <v>8859</v>
      </c>
      <c r="R42" s="11">
        <v>8427</v>
      </c>
      <c r="S42" s="11">
        <v>8526</v>
      </c>
      <c r="T42" s="11">
        <v>16953</v>
      </c>
      <c r="U42" s="4"/>
      <c r="V42" s="4"/>
      <c r="W42" s="4"/>
    </row>
    <row r="43" spans="1:23" ht="18.75" customHeight="1">
      <c r="A43" s="7" t="s">
        <v>141</v>
      </c>
      <c r="B43" s="10">
        <v>572</v>
      </c>
      <c r="C43" s="10">
        <v>580</v>
      </c>
      <c r="D43" s="10">
        <v>560</v>
      </c>
      <c r="E43" s="11">
        <v>1140</v>
      </c>
      <c r="F43" s="7" t="s">
        <v>142</v>
      </c>
      <c r="G43" s="10">
        <v>743</v>
      </c>
      <c r="H43" s="10">
        <v>764</v>
      </c>
      <c r="I43" s="10">
        <v>754</v>
      </c>
      <c r="J43" s="11">
        <v>1518</v>
      </c>
      <c r="K43" s="7" t="s">
        <v>143</v>
      </c>
      <c r="L43" s="10">
        <v>583</v>
      </c>
      <c r="M43" s="10">
        <v>604</v>
      </c>
      <c r="N43" s="10">
        <v>561</v>
      </c>
      <c r="O43" s="11">
        <v>1165</v>
      </c>
      <c r="P43" s="7" t="s">
        <v>152</v>
      </c>
      <c r="Q43" s="11">
        <v>66631</v>
      </c>
      <c r="R43" s="11">
        <v>64537</v>
      </c>
      <c r="S43" s="11">
        <v>63755</v>
      </c>
      <c r="T43" s="11">
        <v>128292</v>
      </c>
      <c r="U43" s="4"/>
      <c r="V43" s="4"/>
      <c r="W43" s="4"/>
    </row>
    <row r="44" spans="1:23" ht="18.75" customHeight="1">
      <c r="A44" s="7" t="s">
        <v>121</v>
      </c>
      <c r="B44" s="10">
        <v>444</v>
      </c>
      <c r="C44" s="10">
        <v>507</v>
      </c>
      <c r="D44" s="10">
        <v>406</v>
      </c>
      <c r="E44" s="11">
        <v>913</v>
      </c>
      <c r="F44" s="7" t="s">
        <v>144</v>
      </c>
      <c r="G44" s="10">
        <v>1364</v>
      </c>
      <c r="H44" s="10">
        <v>1567</v>
      </c>
      <c r="I44" s="10">
        <v>1482</v>
      </c>
      <c r="J44" s="11">
        <v>3049</v>
      </c>
      <c r="K44" s="7" t="s">
        <v>145</v>
      </c>
      <c r="L44" s="10">
        <v>350</v>
      </c>
      <c r="M44" s="10">
        <v>360</v>
      </c>
      <c r="N44" s="10">
        <v>358</v>
      </c>
      <c r="O44" s="11">
        <v>718</v>
      </c>
      <c r="P44" s="7"/>
      <c r="Q44" s="13"/>
      <c r="R44" s="13"/>
      <c r="S44" s="13"/>
      <c r="T44" s="13"/>
      <c r="U44" s="4"/>
      <c r="V44" s="4"/>
      <c r="W44" s="4"/>
    </row>
    <row r="45" spans="1:23" ht="18.75" customHeight="1">
      <c r="A45" s="7" t="s">
        <v>80</v>
      </c>
      <c r="B45" s="10">
        <v>516</v>
      </c>
      <c r="C45" s="10">
        <v>457</v>
      </c>
      <c r="D45" s="10">
        <v>405</v>
      </c>
      <c r="E45" s="11">
        <v>862</v>
      </c>
      <c r="F45" s="7" t="s">
        <v>146</v>
      </c>
      <c r="G45" s="10">
        <v>103</v>
      </c>
      <c r="H45" s="10">
        <v>114</v>
      </c>
      <c r="I45" s="10">
        <v>105</v>
      </c>
      <c r="J45" s="11">
        <v>219</v>
      </c>
      <c r="K45" s="7" t="s">
        <v>68</v>
      </c>
      <c r="L45" s="10">
        <v>498</v>
      </c>
      <c r="M45" s="10">
        <v>361</v>
      </c>
      <c r="N45" s="10">
        <v>464</v>
      </c>
      <c r="O45" s="11">
        <v>825</v>
      </c>
      <c r="P45" s="7"/>
      <c r="Q45" s="13"/>
      <c r="R45" s="13"/>
      <c r="S45" s="13"/>
      <c r="T45" s="13"/>
      <c r="U45" s="4"/>
      <c r="V45" s="4"/>
      <c r="W45" s="4"/>
    </row>
  </sheetData>
  <mergeCells count="13">
    <mergeCell ref="A2:T2"/>
    <mergeCell ref="C4:E4"/>
    <mergeCell ref="H4:J4"/>
    <mergeCell ref="M4:O4"/>
    <mergeCell ref="R4:T4"/>
    <mergeCell ref="A4:A5"/>
    <mergeCell ref="B4:B5"/>
    <mergeCell ref="F4:F5"/>
    <mergeCell ref="G4:G5"/>
    <mergeCell ref="K4:K5"/>
    <mergeCell ref="L4:L5"/>
    <mergeCell ref="P4:P5"/>
    <mergeCell ref="Q4:Q5"/>
  </mergeCells>
  <phoneticPr fontId="19"/>
  <printOptions horizontalCentered="1"/>
  <pageMargins left="0.19685039370078741" right="0.19685039370078741" top="0.19685039370078741" bottom="0.59055118110236227" header="0.51181102362204722" footer="0.51181102362204722"/>
  <pageSetup paperSize="9" scale="68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46"/>
  <sheetViews>
    <sheetView topLeftCell="B1" workbookViewId="0">
      <selection sqref="A1:T1"/>
    </sheetView>
  </sheetViews>
  <sheetFormatPr defaultRowHeight="13.2"/>
  <cols>
    <col min="1" max="1" width="13.875" style="1" bestFit="1" customWidth="1"/>
    <col min="2" max="5" width="9" style="2" bestFit="1" customWidth="1"/>
    <col min="6" max="6" width="15" style="1" bestFit="1" customWidth="1"/>
    <col min="7" max="10" width="9" style="2" bestFit="1" customWidth="1"/>
    <col min="11" max="11" width="13.875" style="1" bestFit="1" customWidth="1"/>
    <col min="12" max="15" width="9" style="2" bestFit="1" customWidth="1"/>
    <col min="16" max="16" width="12.75" style="1" bestFit="1" customWidth="1"/>
    <col min="17" max="20" width="9" style="2" bestFit="1" customWidth="1"/>
    <col min="21" max="16384" width="9" style="1" bestFit="1" customWidth="1"/>
  </cols>
  <sheetData>
    <row r="1" spans="1:20" ht="16.2">
      <c r="A1" s="5" t="str">
        <f>印刷用!A2</f>
        <v>令和８年３月１日現在町丁別世帯と人口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6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4" spans="1:20" ht="13.95">
      <c r="T4" s="14" t="s">
        <v>147</v>
      </c>
    </row>
    <row r="5" spans="1:20" s="3" customFormat="1" ht="18.75" customHeight="1">
      <c r="A5" s="17" t="s">
        <v>41</v>
      </c>
      <c r="B5" s="24" t="s">
        <v>148</v>
      </c>
      <c r="C5" s="24" t="s">
        <v>149</v>
      </c>
      <c r="D5" s="24"/>
      <c r="E5" s="31"/>
      <c r="F5" s="17" t="s">
        <v>41</v>
      </c>
      <c r="G5" s="24" t="s">
        <v>148</v>
      </c>
      <c r="H5" s="24" t="s">
        <v>149</v>
      </c>
      <c r="I5" s="24"/>
      <c r="J5" s="31"/>
      <c r="K5" s="17" t="s">
        <v>41</v>
      </c>
      <c r="L5" s="24" t="s">
        <v>148</v>
      </c>
      <c r="M5" s="24" t="s">
        <v>149</v>
      </c>
      <c r="N5" s="24"/>
      <c r="O5" s="31"/>
      <c r="P5" s="39" t="s">
        <v>41</v>
      </c>
      <c r="Q5" s="24" t="s">
        <v>148</v>
      </c>
      <c r="R5" s="24" t="s">
        <v>149</v>
      </c>
      <c r="S5" s="24"/>
      <c r="T5" s="31"/>
    </row>
    <row r="6" spans="1:20" s="3" customFormat="1" ht="18.75" customHeight="1">
      <c r="A6" s="18"/>
      <c r="B6" s="25"/>
      <c r="C6" s="25" t="s">
        <v>56</v>
      </c>
      <c r="D6" s="25" t="s">
        <v>128</v>
      </c>
      <c r="E6" s="32" t="s">
        <v>150</v>
      </c>
      <c r="F6" s="18"/>
      <c r="G6" s="25"/>
      <c r="H6" s="25" t="s">
        <v>56</v>
      </c>
      <c r="I6" s="25" t="s">
        <v>128</v>
      </c>
      <c r="J6" s="32" t="s">
        <v>150</v>
      </c>
      <c r="K6" s="18"/>
      <c r="L6" s="25"/>
      <c r="M6" s="25" t="s">
        <v>56</v>
      </c>
      <c r="N6" s="25" t="s">
        <v>128</v>
      </c>
      <c r="O6" s="32" t="s">
        <v>150</v>
      </c>
      <c r="P6" s="40"/>
      <c r="Q6" s="25"/>
      <c r="R6" s="25" t="s">
        <v>56</v>
      </c>
      <c r="S6" s="25" t="s">
        <v>128</v>
      </c>
      <c r="T6" s="32" t="s">
        <v>150</v>
      </c>
    </row>
    <row r="7" spans="1:20" ht="18.75" customHeight="1">
      <c r="A7" s="19" t="s">
        <v>11</v>
      </c>
      <c r="B7" s="26">
        <f>印刷用!B6</f>
        <v>264</v>
      </c>
      <c r="C7" s="26">
        <f>印刷用!C6</f>
        <v>249</v>
      </c>
      <c r="D7" s="26">
        <f>印刷用!D6</f>
        <v>294</v>
      </c>
      <c r="E7" s="33">
        <f t="shared" ref="E7:E24" si="0">SUM(C7:D7)</f>
        <v>543</v>
      </c>
      <c r="F7" s="19" t="s">
        <v>2</v>
      </c>
      <c r="G7" s="26">
        <f>印刷用!G6</f>
        <v>555</v>
      </c>
      <c r="H7" s="26">
        <f>印刷用!H6</f>
        <v>515</v>
      </c>
      <c r="I7" s="26">
        <f>印刷用!I6</f>
        <v>516</v>
      </c>
      <c r="J7" s="33">
        <f>SUM(H7:I7)</f>
        <v>1031</v>
      </c>
      <c r="K7" s="19" t="s">
        <v>13</v>
      </c>
      <c r="L7" s="26">
        <f>印刷用!L6</f>
        <v>1362</v>
      </c>
      <c r="M7" s="26">
        <f>印刷用!M6</f>
        <v>1558</v>
      </c>
      <c r="N7" s="26">
        <f>印刷用!N6</f>
        <v>1360</v>
      </c>
      <c r="O7" s="33">
        <f>SUM(M7:N7)</f>
        <v>2918</v>
      </c>
      <c r="P7" s="41" t="s">
        <v>14</v>
      </c>
      <c r="Q7" s="46">
        <f>印刷用!Q6</f>
        <v>229</v>
      </c>
      <c r="R7" s="46">
        <f>印刷用!R6</f>
        <v>249</v>
      </c>
      <c r="S7" s="46">
        <f>印刷用!S6</f>
        <v>214</v>
      </c>
      <c r="T7" s="49">
        <f>SUM(R7:S7)</f>
        <v>463</v>
      </c>
    </row>
    <row r="8" spans="1:20" ht="18.75" customHeight="1">
      <c r="A8" s="20" t="s">
        <v>5</v>
      </c>
      <c r="B8" s="27">
        <f>印刷用!B7</f>
        <v>361</v>
      </c>
      <c r="C8" s="27">
        <f>印刷用!C7</f>
        <v>335</v>
      </c>
      <c r="D8" s="27">
        <f>印刷用!D7</f>
        <v>361</v>
      </c>
      <c r="E8" s="34">
        <f t="shared" si="0"/>
        <v>696</v>
      </c>
      <c r="F8" s="21" t="s">
        <v>16</v>
      </c>
      <c r="G8" s="28">
        <f>印刷用!G7</f>
        <v>375</v>
      </c>
      <c r="H8" s="28">
        <f>印刷用!H7</f>
        <v>355</v>
      </c>
      <c r="I8" s="28">
        <f>印刷用!I7</f>
        <v>358</v>
      </c>
      <c r="J8" s="35">
        <f>SUM(H8:I8)</f>
        <v>713</v>
      </c>
      <c r="K8" s="20" t="s">
        <v>19</v>
      </c>
      <c r="L8" s="27">
        <f>印刷用!L7</f>
        <v>703</v>
      </c>
      <c r="M8" s="27">
        <f>印刷用!M7</f>
        <v>779</v>
      </c>
      <c r="N8" s="27">
        <f>印刷用!N7</f>
        <v>649</v>
      </c>
      <c r="O8" s="34">
        <f>SUM(M8:N8)</f>
        <v>1428</v>
      </c>
      <c r="P8" s="38" t="s">
        <v>151</v>
      </c>
      <c r="Q8" s="29">
        <f>SUM(L34:L46,Q7)</f>
        <v>4799</v>
      </c>
      <c r="R8" s="29">
        <f>SUM(M34:M46,R7)</f>
        <v>4780</v>
      </c>
      <c r="S8" s="29">
        <f>SUM(N34:N46,S7)</f>
        <v>4885</v>
      </c>
      <c r="T8" s="36">
        <f>SUM(O34:O46,T7)</f>
        <v>9665</v>
      </c>
    </row>
    <row r="9" spans="1:20" ht="18.75" customHeight="1">
      <c r="A9" s="20" t="s">
        <v>23</v>
      </c>
      <c r="B9" s="27">
        <f>印刷用!B8</f>
        <v>291</v>
      </c>
      <c r="C9" s="27">
        <f>印刷用!C8</f>
        <v>302</v>
      </c>
      <c r="D9" s="27">
        <f>印刷用!D8</f>
        <v>280</v>
      </c>
      <c r="E9" s="34">
        <f t="shared" si="0"/>
        <v>582</v>
      </c>
      <c r="F9" s="38" t="s">
        <v>150</v>
      </c>
      <c r="G9" s="29">
        <f>SUM(B26:B46,G7:G8)</f>
        <v>9941</v>
      </c>
      <c r="H9" s="29">
        <f>SUM(C26:C46,H7:H8)</f>
        <v>9704</v>
      </c>
      <c r="I9" s="29">
        <f>SUM(D26:D46,I7:I8)</f>
        <v>9461</v>
      </c>
      <c r="J9" s="36">
        <f>SUM(E26:E46,J7:J8)</f>
        <v>19165</v>
      </c>
      <c r="K9" s="20" t="s">
        <v>25</v>
      </c>
      <c r="L9" s="27">
        <f>印刷用!L8</f>
        <v>1321</v>
      </c>
      <c r="M9" s="27">
        <f>印刷用!M8</f>
        <v>1294</v>
      </c>
      <c r="N9" s="27">
        <f>印刷用!N8</f>
        <v>1070</v>
      </c>
      <c r="O9" s="34">
        <f>SUM(M9:N9)</f>
        <v>2364</v>
      </c>
      <c r="P9" s="42" t="s">
        <v>26</v>
      </c>
      <c r="Q9" s="26">
        <f>印刷用!Q8</f>
        <v>89</v>
      </c>
      <c r="R9" s="26">
        <f>印刷用!R8</f>
        <v>87</v>
      </c>
      <c r="S9" s="26">
        <f>印刷用!S8</f>
        <v>82</v>
      </c>
      <c r="T9" s="33">
        <f t="shared" ref="T9:T20" si="1">SUM(R9:S9)</f>
        <v>169</v>
      </c>
    </row>
    <row r="10" spans="1:20" ht="18.75" customHeight="1">
      <c r="A10" s="20" t="s">
        <v>22</v>
      </c>
      <c r="B10" s="27">
        <f>印刷用!B9</f>
        <v>138</v>
      </c>
      <c r="C10" s="27">
        <f>印刷用!C9</f>
        <v>131</v>
      </c>
      <c r="D10" s="27">
        <f>印刷用!D9</f>
        <v>121</v>
      </c>
      <c r="E10" s="34">
        <f t="shared" si="0"/>
        <v>252</v>
      </c>
      <c r="F10" s="19" t="s">
        <v>32</v>
      </c>
      <c r="G10" s="26">
        <f>印刷用!G9</f>
        <v>612</v>
      </c>
      <c r="H10" s="26">
        <f>印刷用!H9</f>
        <v>610</v>
      </c>
      <c r="I10" s="26">
        <f>印刷用!I9</f>
        <v>639</v>
      </c>
      <c r="J10" s="33">
        <f t="shared" ref="J10:J26" si="2">SUM(H10:I10)</f>
        <v>1249</v>
      </c>
      <c r="K10" s="20" t="s">
        <v>33</v>
      </c>
      <c r="L10" s="27">
        <f>印刷用!L9</f>
        <v>105</v>
      </c>
      <c r="M10" s="27">
        <f>印刷用!M9</f>
        <v>78</v>
      </c>
      <c r="N10" s="27">
        <f>印刷用!N9</f>
        <v>97</v>
      </c>
      <c r="O10" s="34">
        <f>SUM(M10:N10)</f>
        <v>175</v>
      </c>
      <c r="P10" s="43" t="s">
        <v>15</v>
      </c>
      <c r="Q10" s="27">
        <f>印刷用!Q9</f>
        <v>339</v>
      </c>
      <c r="R10" s="27">
        <f>印刷用!R9</f>
        <v>333</v>
      </c>
      <c r="S10" s="27">
        <f>印刷用!S9</f>
        <v>341</v>
      </c>
      <c r="T10" s="34">
        <f t="shared" si="1"/>
        <v>674</v>
      </c>
    </row>
    <row r="11" spans="1:20" ht="18.75" customHeight="1">
      <c r="A11" s="20" t="s">
        <v>9</v>
      </c>
      <c r="B11" s="27">
        <f>印刷用!B10</f>
        <v>93</v>
      </c>
      <c r="C11" s="27">
        <f>印刷用!C10</f>
        <v>79</v>
      </c>
      <c r="D11" s="27">
        <f>印刷用!D10</f>
        <v>71</v>
      </c>
      <c r="E11" s="34">
        <f t="shared" si="0"/>
        <v>150</v>
      </c>
      <c r="F11" s="20" t="s">
        <v>34</v>
      </c>
      <c r="G11" s="27">
        <f>印刷用!G10</f>
        <v>400</v>
      </c>
      <c r="H11" s="27">
        <f>印刷用!H10</f>
        <v>447</v>
      </c>
      <c r="I11" s="27">
        <f>印刷用!I10</f>
        <v>439</v>
      </c>
      <c r="J11" s="34">
        <f t="shared" si="2"/>
        <v>886</v>
      </c>
      <c r="K11" s="21" t="s">
        <v>37</v>
      </c>
      <c r="L11" s="28">
        <f>印刷用!L10</f>
        <v>526</v>
      </c>
      <c r="M11" s="28">
        <f>印刷用!M10</f>
        <v>530</v>
      </c>
      <c r="N11" s="28">
        <f>印刷用!N10</f>
        <v>546</v>
      </c>
      <c r="O11" s="35">
        <f>SUM(M11:N11)</f>
        <v>1076</v>
      </c>
      <c r="P11" s="43" t="s">
        <v>43</v>
      </c>
      <c r="Q11" s="27">
        <f>印刷用!Q10</f>
        <v>294</v>
      </c>
      <c r="R11" s="27">
        <f>印刷用!R10</f>
        <v>289</v>
      </c>
      <c r="S11" s="27">
        <f>印刷用!S10</f>
        <v>302</v>
      </c>
      <c r="T11" s="34">
        <f t="shared" si="1"/>
        <v>591</v>
      </c>
    </row>
    <row r="12" spans="1:20" ht="18.75" customHeight="1">
      <c r="A12" s="20" t="s">
        <v>27</v>
      </c>
      <c r="B12" s="27">
        <f>印刷用!B11</f>
        <v>132</v>
      </c>
      <c r="C12" s="27">
        <f>印刷用!C11</f>
        <v>141</v>
      </c>
      <c r="D12" s="27">
        <f>印刷用!D11</f>
        <v>165</v>
      </c>
      <c r="E12" s="34">
        <f t="shared" si="0"/>
        <v>306</v>
      </c>
      <c r="F12" s="20" t="s">
        <v>8</v>
      </c>
      <c r="G12" s="27">
        <f>印刷用!G11</f>
        <v>722</v>
      </c>
      <c r="H12" s="27">
        <f>印刷用!H11</f>
        <v>703</v>
      </c>
      <c r="I12" s="27">
        <f>印刷用!I11</f>
        <v>700</v>
      </c>
      <c r="J12" s="34">
        <f t="shared" si="2"/>
        <v>1403</v>
      </c>
      <c r="K12" s="38" t="s">
        <v>150</v>
      </c>
      <c r="L12" s="29">
        <f>SUM(G41:G46,L7:L11)</f>
        <v>10372</v>
      </c>
      <c r="M12" s="29">
        <f>SUM(H41:H46,M7:M11)</f>
        <v>10738</v>
      </c>
      <c r="N12" s="29">
        <f>SUM(I41:I46,N7:N11)</f>
        <v>9906</v>
      </c>
      <c r="O12" s="36">
        <f>SUM(J41:J46,O7:O11)</f>
        <v>20644</v>
      </c>
      <c r="P12" s="43" t="s">
        <v>36</v>
      </c>
      <c r="Q12" s="27">
        <f>印刷用!Q11</f>
        <v>114</v>
      </c>
      <c r="R12" s="27">
        <f>印刷用!R11</f>
        <v>102</v>
      </c>
      <c r="S12" s="27">
        <f>印刷用!S11</f>
        <v>106</v>
      </c>
      <c r="T12" s="34">
        <f t="shared" si="1"/>
        <v>208</v>
      </c>
    </row>
    <row r="13" spans="1:20" ht="18.75" customHeight="1">
      <c r="A13" s="20" t="s">
        <v>45</v>
      </c>
      <c r="B13" s="27">
        <f>印刷用!B12</f>
        <v>279</v>
      </c>
      <c r="C13" s="27">
        <f>印刷用!C12</f>
        <v>251</v>
      </c>
      <c r="D13" s="27">
        <f>印刷用!D12</f>
        <v>235</v>
      </c>
      <c r="E13" s="34">
        <f t="shared" si="0"/>
        <v>486</v>
      </c>
      <c r="F13" s="20" t="s">
        <v>38</v>
      </c>
      <c r="G13" s="27">
        <f>印刷用!G12</f>
        <v>1497</v>
      </c>
      <c r="H13" s="27">
        <f>印刷用!H12</f>
        <v>1334</v>
      </c>
      <c r="I13" s="27">
        <f>印刷用!I12</f>
        <v>1310</v>
      </c>
      <c r="J13" s="34">
        <f t="shared" si="2"/>
        <v>2644</v>
      </c>
      <c r="K13" s="19" t="s">
        <v>46</v>
      </c>
      <c r="L13" s="26">
        <f>印刷用!L12</f>
        <v>822</v>
      </c>
      <c r="M13" s="26">
        <f>印刷用!M12</f>
        <v>760</v>
      </c>
      <c r="N13" s="26">
        <f>印刷用!N12</f>
        <v>801</v>
      </c>
      <c r="O13" s="33">
        <f t="shared" ref="O13:O22" si="3">SUM(M13:N13)</f>
        <v>1561</v>
      </c>
      <c r="P13" s="43" t="s">
        <v>48</v>
      </c>
      <c r="Q13" s="27">
        <f>印刷用!Q12</f>
        <v>89</v>
      </c>
      <c r="R13" s="27">
        <f>印刷用!R12</f>
        <v>98</v>
      </c>
      <c r="S13" s="27">
        <f>印刷用!S12</f>
        <v>92</v>
      </c>
      <c r="T13" s="34">
        <f t="shared" si="1"/>
        <v>190</v>
      </c>
    </row>
    <row r="14" spans="1:20" ht="18.75" customHeight="1">
      <c r="A14" s="20" t="s">
        <v>49</v>
      </c>
      <c r="B14" s="27">
        <f>印刷用!B13</f>
        <v>417</v>
      </c>
      <c r="C14" s="27">
        <f>印刷用!C13</f>
        <v>377</v>
      </c>
      <c r="D14" s="27">
        <f>印刷用!D13</f>
        <v>383</v>
      </c>
      <c r="E14" s="34">
        <f t="shared" si="0"/>
        <v>760</v>
      </c>
      <c r="F14" s="20" t="s">
        <v>50</v>
      </c>
      <c r="G14" s="27">
        <f>印刷用!G13</f>
        <v>819</v>
      </c>
      <c r="H14" s="27">
        <f>印刷用!H13</f>
        <v>763</v>
      </c>
      <c r="I14" s="27">
        <f>印刷用!I13</f>
        <v>727</v>
      </c>
      <c r="J14" s="34">
        <f t="shared" si="2"/>
        <v>1490</v>
      </c>
      <c r="K14" s="20" t="s">
        <v>51</v>
      </c>
      <c r="L14" s="27">
        <f>印刷用!L13</f>
        <v>312</v>
      </c>
      <c r="M14" s="27">
        <f>印刷用!M13</f>
        <v>315</v>
      </c>
      <c r="N14" s="27">
        <f>印刷用!N13</f>
        <v>289</v>
      </c>
      <c r="O14" s="34">
        <f t="shared" si="3"/>
        <v>604</v>
      </c>
      <c r="P14" s="43" t="s">
        <v>52</v>
      </c>
      <c r="Q14" s="27">
        <f>印刷用!Q13</f>
        <v>79</v>
      </c>
      <c r="R14" s="27">
        <f>印刷用!R13</f>
        <v>60</v>
      </c>
      <c r="S14" s="27">
        <f>印刷用!S13</f>
        <v>67</v>
      </c>
      <c r="T14" s="34">
        <f t="shared" si="1"/>
        <v>127</v>
      </c>
    </row>
    <row r="15" spans="1:20" ht="18.75" customHeight="1">
      <c r="A15" s="20" t="s">
        <v>20</v>
      </c>
      <c r="B15" s="27">
        <f>印刷用!B14</f>
        <v>203</v>
      </c>
      <c r="C15" s="27">
        <f>印刷用!C14</f>
        <v>177</v>
      </c>
      <c r="D15" s="27">
        <f>印刷用!D14</f>
        <v>175</v>
      </c>
      <c r="E15" s="34">
        <f t="shared" si="0"/>
        <v>352</v>
      </c>
      <c r="F15" s="20" t="s">
        <v>4</v>
      </c>
      <c r="G15" s="27">
        <f>印刷用!G14</f>
        <v>944</v>
      </c>
      <c r="H15" s="27">
        <f>印刷用!H14</f>
        <v>1012</v>
      </c>
      <c r="I15" s="27">
        <f>印刷用!I14</f>
        <v>953</v>
      </c>
      <c r="J15" s="34">
        <f t="shared" si="2"/>
        <v>1965</v>
      </c>
      <c r="K15" s="20" t="s">
        <v>28</v>
      </c>
      <c r="L15" s="27">
        <f>印刷用!L14</f>
        <v>258</v>
      </c>
      <c r="M15" s="27">
        <f>印刷用!M14</f>
        <v>244</v>
      </c>
      <c r="N15" s="27">
        <f>印刷用!N14</f>
        <v>259</v>
      </c>
      <c r="O15" s="34">
        <f t="shared" si="3"/>
        <v>503</v>
      </c>
      <c r="P15" s="43" t="s">
        <v>53</v>
      </c>
      <c r="Q15" s="27">
        <f>印刷用!Q14</f>
        <v>105</v>
      </c>
      <c r="R15" s="27">
        <f>印刷用!R14</f>
        <v>109</v>
      </c>
      <c r="S15" s="27">
        <f>印刷用!S14</f>
        <v>93</v>
      </c>
      <c r="T15" s="34">
        <f t="shared" si="1"/>
        <v>202</v>
      </c>
    </row>
    <row r="16" spans="1:20" ht="18.75" customHeight="1">
      <c r="A16" s="20" t="s">
        <v>54</v>
      </c>
      <c r="B16" s="27">
        <f>印刷用!B15</f>
        <v>123</v>
      </c>
      <c r="C16" s="27">
        <f>印刷用!C15</f>
        <v>108</v>
      </c>
      <c r="D16" s="27">
        <f>印刷用!D15</f>
        <v>106</v>
      </c>
      <c r="E16" s="34">
        <f t="shared" si="0"/>
        <v>214</v>
      </c>
      <c r="F16" s="20" t="s">
        <v>24</v>
      </c>
      <c r="G16" s="27">
        <f>印刷用!G15</f>
        <v>389</v>
      </c>
      <c r="H16" s="27">
        <f>印刷用!H15</f>
        <v>428</v>
      </c>
      <c r="I16" s="27">
        <f>印刷用!I15</f>
        <v>435</v>
      </c>
      <c r="J16" s="34">
        <f t="shared" si="2"/>
        <v>863</v>
      </c>
      <c r="K16" s="20" t="s">
        <v>55</v>
      </c>
      <c r="L16" s="27">
        <f>印刷用!L15</f>
        <v>816</v>
      </c>
      <c r="M16" s="27">
        <f>印刷用!M15</f>
        <v>704</v>
      </c>
      <c r="N16" s="27">
        <f>印刷用!N15</f>
        <v>673</v>
      </c>
      <c r="O16" s="34">
        <f t="shared" si="3"/>
        <v>1377</v>
      </c>
      <c r="P16" s="43" t="s">
        <v>57</v>
      </c>
      <c r="Q16" s="27">
        <f>印刷用!Q15</f>
        <v>120</v>
      </c>
      <c r="R16" s="27">
        <f>印刷用!R15</f>
        <v>112</v>
      </c>
      <c r="S16" s="27">
        <f>印刷用!S15</f>
        <v>94</v>
      </c>
      <c r="T16" s="34">
        <f t="shared" si="1"/>
        <v>206</v>
      </c>
    </row>
    <row r="17" spans="1:20" ht="18.75" customHeight="1">
      <c r="A17" s="20" t="s">
        <v>47</v>
      </c>
      <c r="B17" s="27">
        <f>印刷用!B16</f>
        <v>187</v>
      </c>
      <c r="C17" s="27">
        <f>印刷用!C16</f>
        <v>214</v>
      </c>
      <c r="D17" s="27">
        <f>印刷用!D16</f>
        <v>199</v>
      </c>
      <c r="E17" s="34">
        <f t="shared" si="0"/>
        <v>413</v>
      </c>
      <c r="F17" s="20" t="s">
        <v>39</v>
      </c>
      <c r="G17" s="27">
        <f>印刷用!G16</f>
        <v>769</v>
      </c>
      <c r="H17" s="27">
        <f>印刷用!H16</f>
        <v>834</v>
      </c>
      <c r="I17" s="27">
        <f>印刷用!I16</f>
        <v>859</v>
      </c>
      <c r="J17" s="34">
        <f t="shared" si="2"/>
        <v>1693</v>
      </c>
      <c r="K17" s="20" t="s">
        <v>35</v>
      </c>
      <c r="L17" s="27">
        <f>印刷用!L16</f>
        <v>801</v>
      </c>
      <c r="M17" s="27">
        <f>印刷用!M16</f>
        <v>712</v>
      </c>
      <c r="N17" s="27">
        <f>印刷用!N16</f>
        <v>694</v>
      </c>
      <c r="O17" s="34">
        <f t="shared" si="3"/>
        <v>1406</v>
      </c>
      <c r="P17" s="43" t="s">
        <v>40</v>
      </c>
      <c r="Q17" s="27">
        <f>印刷用!Q16</f>
        <v>136</v>
      </c>
      <c r="R17" s="27">
        <f>印刷用!R16</f>
        <v>120</v>
      </c>
      <c r="S17" s="27">
        <f>印刷用!S16</f>
        <v>127</v>
      </c>
      <c r="T17" s="34">
        <f t="shared" si="1"/>
        <v>247</v>
      </c>
    </row>
    <row r="18" spans="1:20" ht="18.75" customHeight="1">
      <c r="A18" s="20" t="s">
        <v>59</v>
      </c>
      <c r="B18" s="27">
        <f>印刷用!B17</f>
        <v>399</v>
      </c>
      <c r="C18" s="27">
        <f>印刷用!C17</f>
        <v>380</v>
      </c>
      <c r="D18" s="27">
        <f>印刷用!D17</f>
        <v>418</v>
      </c>
      <c r="E18" s="34">
        <f t="shared" si="0"/>
        <v>798</v>
      </c>
      <c r="F18" s="20" t="s">
        <v>17</v>
      </c>
      <c r="G18" s="27">
        <f>印刷用!G17</f>
        <v>473</v>
      </c>
      <c r="H18" s="27">
        <f>印刷用!H17</f>
        <v>431</v>
      </c>
      <c r="I18" s="27">
        <f>印刷用!I17</f>
        <v>496</v>
      </c>
      <c r="J18" s="34">
        <f t="shared" si="2"/>
        <v>927</v>
      </c>
      <c r="K18" s="20" t="s">
        <v>18</v>
      </c>
      <c r="L18" s="27">
        <f>印刷用!L17</f>
        <v>1311</v>
      </c>
      <c r="M18" s="27">
        <f>印刷用!M17</f>
        <v>1217</v>
      </c>
      <c r="N18" s="27">
        <f>印刷用!N17</f>
        <v>1236</v>
      </c>
      <c r="O18" s="34">
        <f t="shared" si="3"/>
        <v>2453</v>
      </c>
      <c r="P18" s="43" t="s">
        <v>42</v>
      </c>
      <c r="Q18" s="27">
        <f>印刷用!Q17</f>
        <v>45</v>
      </c>
      <c r="R18" s="27">
        <f>印刷用!R17</f>
        <v>32</v>
      </c>
      <c r="S18" s="27">
        <f>印刷用!S17</f>
        <v>35</v>
      </c>
      <c r="T18" s="34">
        <f t="shared" si="1"/>
        <v>67</v>
      </c>
    </row>
    <row r="19" spans="1:20" ht="18.75" customHeight="1">
      <c r="A19" s="20" t="s">
        <v>7</v>
      </c>
      <c r="B19" s="27">
        <f>印刷用!B18</f>
        <v>517</v>
      </c>
      <c r="C19" s="27">
        <f>印刷用!C18</f>
        <v>521</v>
      </c>
      <c r="D19" s="27">
        <f>印刷用!D18</f>
        <v>510</v>
      </c>
      <c r="E19" s="34">
        <f t="shared" si="0"/>
        <v>1031</v>
      </c>
      <c r="F19" s="20" t="s">
        <v>62</v>
      </c>
      <c r="G19" s="27">
        <f>印刷用!G18</f>
        <v>538</v>
      </c>
      <c r="H19" s="27">
        <f>印刷用!H18</f>
        <v>562</v>
      </c>
      <c r="I19" s="27">
        <f>印刷用!I18</f>
        <v>540</v>
      </c>
      <c r="J19" s="34">
        <f t="shared" si="2"/>
        <v>1102</v>
      </c>
      <c r="K19" s="20" t="s">
        <v>63</v>
      </c>
      <c r="L19" s="27">
        <f>印刷用!L18</f>
        <v>1177</v>
      </c>
      <c r="M19" s="27">
        <f>印刷用!M18</f>
        <v>998</v>
      </c>
      <c r="N19" s="27">
        <f>印刷用!N18</f>
        <v>1102</v>
      </c>
      <c r="O19" s="34">
        <f t="shared" si="3"/>
        <v>2100</v>
      </c>
      <c r="P19" s="43" t="s">
        <v>64</v>
      </c>
      <c r="Q19" s="27">
        <f>印刷用!Q18</f>
        <v>62</v>
      </c>
      <c r="R19" s="27">
        <f>印刷用!R18</f>
        <v>58</v>
      </c>
      <c r="S19" s="27">
        <f>印刷用!S18</f>
        <v>49</v>
      </c>
      <c r="T19" s="34">
        <f t="shared" si="1"/>
        <v>107</v>
      </c>
    </row>
    <row r="20" spans="1:20" ht="18.75" customHeight="1">
      <c r="A20" s="20" t="s">
        <v>3</v>
      </c>
      <c r="B20" s="27">
        <f>印刷用!B19</f>
        <v>304</v>
      </c>
      <c r="C20" s="27">
        <f>印刷用!C19</f>
        <v>257</v>
      </c>
      <c r="D20" s="27">
        <f>印刷用!D19</f>
        <v>287</v>
      </c>
      <c r="E20" s="34">
        <f t="shared" si="0"/>
        <v>544</v>
      </c>
      <c r="F20" s="20" t="s">
        <v>65</v>
      </c>
      <c r="G20" s="27">
        <f>印刷用!G19</f>
        <v>306</v>
      </c>
      <c r="H20" s="27">
        <f>印刷用!H19</f>
        <v>315</v>
      </c>
      <c r="I20" s="27">
        <f>印刷用!I19</f>
        <v>320</v>
      </c>
      <c r="J20" s="34">
        <f t="shared" si="2"/>
        <v>635</v>
      </c>
      <c r="K20" s="20" t="s">
        <v>58</v>
      </c>
      <c r="L20" s="27">
        <f>印刷用!L19</f>
        <v>848</v>
      </c>
      <c r="M20" s="27">
        <f>印刷用!M19</f>
        <v>829</v>
      </c>
      <c r="N20" s="27">
        <f>印刷用!N19</f>
        <v>727</v>
      </c>
      <c r="O20" s="34">
        <f t="shared" si="3"/>
        <v>1556</v>
      </c>
      <c r="P20" s="44" t="s">
        <v>66</v>
      </c>
      <c r="Q20" s="28">
        <f>印刷用!Q19</f>
        <v>41</v>
      </c>
      <c r="R20" s="28">
        <f>印刷用!R19</f>
        <v>55</v>
      </c>
      <c r="S20" s="28">
        <f>印刷用!S19</f>
        <v>63</v>
      </c>
      <c r="T20" s="35">
        <f t="shared" si="1"/>
        <v>118</v>
      </c>
    </row>
    <row r="21" spans="1:20" ht="18.75" customHeight="1">
      <c r="A21" s="20" t="s">
        <v>69</v>
      </c>
      <c r="B21" s="27">
        <f>印刷用!B20</f>
        <v>523</v>
      </c>
      <c r="C21" s="27">
        <f>印刷用!C20</f>
        <v>483</v>
      </c>
      <c r="D21" s="27">
        <f>印刷用!D20</f>
        <v>497</v>
      </c>
      <c r="E21" s="34">
        <f t="shared" si="0"/>
        <v>980</v>
      </c>
      <c r="F21" s="20" t="s">
        <v>6</v>
      </c>
      <c r="G21" s="27">
        <f>印刷用!G20</f>
        <v>289</v>
      </c>
      <c r="H21" s="27">
        <f>印刷用!H20</f>
        <v>331</v>
      </c>
      <c r="I21" s="27">
        <f>印刷用!I20</f>
        <v>324</v>
      </c>
      <c r="J21" s="34">
        <f t="shared" si="2"/>
        <v>655</v>
      </c>
      <c r="K21" s="20" t="s">
        <v>70</v>
      </c>
      <c r="L21" s="27">
        <f>印刷用!L20</f>
        <v>960</v>
      </c>
      <c r="M21" s="27">
        <f>印刷用!M20</f>
        <v>769</v>
      </c>
      <c r="N21" s="27">
        <f>印刷用!N20</f>
        <v>859</v>
      </c>
      <c r="O21" s="34">
        <f t="shared" si="3"/>
        <v>1628</v>
      </c>
      <c r="P21" s="38" t="s">
        <v>151</v>
      </c>
      <c r="Q21" s="29">
        <f>SUM(Q9:Q20)</f>
        <v>1513</v>
      </c>
      <c r="R21" s="29">
        <f>SUM(R9:R20)</f>
        <v>1455</v>
      </c>
      <c r="S21" s="29">
        <f>SUM(S9:S20)</f>
        <v>1451</v>
      </c>
      <c r="T21" s="36">
        <f>SUM(T9:T20)</f>
        <v>2906</v>
      </c>
    </row>
    <row r="22" spans="1:20" ht="18.75" customHeight="1">
      <c r="A22" s="20" t="s">
        <v>71</v>
      </c>
      <c r="B22" s="27">
        <f>印刷用!B21</f>
        <v>188</v>
      </c>
      <c r="C22" s="27">
        <f>印刷用!C21</f>
        <v>173</v>
      </c>
      <c r="D22" s="27">
        <f>印刷用!D21</f>
        <v>171</v>
      </c>
      <c r="E22" s="34">
        <f t="shared" si="0"/>
        <v>344</v>
      </c>
      <c r="F22" s="20" t="s">
        <v>72</v>
      </c>
      <c r="G22" s="27">
        <f>印刷用!G21</f>
        <v>650</v>
      </c>
      <c r="H22" s="27">
        <f>印刷用!H21</f>
        <v>821</v>
      </c>
      <c r="I22" s="27">
        <f>印刷用!I21</f>
        <v>783</v>
      </c>
      <c r="J22" s="34">
        <f t="shared" si="2"/>
        <v>1604</v>
      </c>
      <c r="K22" s="21" t="s">
        <v>73</v>
      </c>
      <c r="L22" s="28">
        <f>印刷用!L21</f>
        <v>1059</v>
      </c>
      <c r="M22" s="28">
        <f>印刷用!M21</f>
        <v>821</v>
      </c>
      <c r="N22" s="28">
        <f>印刷用!N21</f>
        <v>777</v>
      </c>
      <c r="O22" s="35">
        <f t="shared" si="3"/>
        <v>1598</v>
      </c>
      <c r="P22" s="42" t="s">
        <v>75</v>
      </c>
      <c r="Q22" s="26">
        <f>印刷用!Q21</f>
        <v>302</v>
      </c>
      <c r="R22" s="26">
        <f>印刷用!R21</f>
        <v>214</v>
      </c>
      <c r="S22" s="26">
        <f>印刷用!S21</f>
        <v>224</v>
      </c>
      <c r="T22" s="33">
        <f t="shared" ref="T22:T32" si="4">SUM(R22:S22)</f>
        <v>438</v>
      </c>
    </row>
    <row r="23" spans="1:20" ht="18.75" customHeight="1">
      <c r="A23" s="20" t="s">
        <v>67</v>
      </c>
      <c r="B23" s="27">
        <f>印刷用!B22</f>
        <v>248</v>
      </c>
      <c r="C23" s="27">
        <f>印刷用!C22</f>
        <v>220</v>
      </c>
      <c r="D23" s="27">
        <f>印刷用!D22</f>
        <v>242</v>
      </c>
      <c r="E23" s="34">
        <f t="shared" si="0"/>
        <v>462</v>
      </c>
      <c r="F23" s="20" t="s">
        <v>76</v>
      </c>
      <c r="G23" s="27">
        <f>印刷用!G22</f>
        <v>178</v>
      </c>
      <c r="H23" s="27">
        <f>印刷用!H22</f>
        <v>251</v>
      </c>
      <c r="I23" s="27">
        <f>印刷用!I22</f>
        <v>244</v>
      </c>
      <c r="J23" s="34">
        <f t="shared" si="2"/>
        <v>495</v>
      </c>
      <c r="K23" s="38" t="s">
        <v>150</v>
      </c>
      <c r="L23" s="29">
        <f>SUM(L13:L22)</f>
        <v>8364</v>
      </c>
      <c r="M23" s="29">
        <f>SUM(M13:M22)</f>
        <v>7369</v>
      </c>
      <c r="N23" s="29">
        <f>SUM(N13:N22)</f>
        <v>7417</v>
      </c>
      <c r="O23" s="36">
        <f>SUM(O13:O22)</f>
        <v>14786</v>
      </c>
      <c r="P23" s="43" t="s">
        <v>77</v>
      </c>
      <c r="Q23" s="27">
        <f>印刷用!Q22</f>
        <v>82</v>
      </c>
      <c r="R23" s="27">
        <f>印刷用!R22</f>
        <v>84</v>
      </c>
      <c r="S23" s="27">
        <f>印刷用!S22</f>
        <v>71</v>
      </c>
      <c r="T23" s="34">
        <f t="shared" si="4"/>
        <v>155</v>
      </c>
    </row>
    <row r="24" spans="1:20" ht="18.75" customHeight="1">
      <c r="A24" s="21" t="s">
        <v>78</v>
      </c>
      <c r="B24" s="28">
        <f>印刷用!B23</f>
        <v>336</v>
      </c>
      <c r="C24" s="28">
        <f>印刷用!C23</f>
        <v>359</v>
      </c>
      <c r="D24" s="28">
        <f>印刷用!D23</f>
        <v>348</v>
      </c>
      <c r="E24" s="35">
        <f t="shared" si="0"/>
        <v>707</v>
      </c>
      <c r="F24" s="20" t="s">
        <v>79</v>
      </c>
      <c r="G24" s="27">
        <f>印刷用!G23</f>
        <v>434</v>
      </c>
      <c r="H24" s="27">
        <f>印刷用!H23</f>
        <v>536</v>
      </c>
      <c r="I24" s="27">
        <f>印刷用!I23</f>
        <v>477</v>
      </c>
      <c r="J24" s="34">
        <f t="shared" si="2"/>
        <v>1013</v>
      </c>
      <c r="K24" s="19" t="s">
        <v>81</v>
      </c>
      <c r="L24" s="26">
        <f>印刷用!L23</f>
        <v>191</v>
      </c>
      <c r="M24" s="26">
        <f>印刷用!M23</f>
        <v>175</v>
      </c>
      <c r="N24" s="26">
        <f>印刷用!N23</f>
        <v>192</v>
      </c>
      <c r="O24" s="33">
        <f t="shared" ref="O24:O31" si="5">SUM(M24:N24)</f>
        <v>367</v>
      </c>
      <c r="P24" s="43" t="s">
        <v>0</v>
      </c>
      <c r="Q24" s="27">
        <f>印刷用!Q23</f>
        <v>148</v>
      </c>
      <c r="R24" s="27">
        <f>印刷用!R23</f>
        <v>120</v>
      </c>
      <c r="S24" s="27">
        <f>印刷用!S23</f>
        <v>103</v>
      </c>
      <c r="T24" s="34">
        <f t="shared" si="4"/>
        <v>223</v>
      </c>
    </row>
    <row r="25" spans="1:20" ht="18.75" customHeight="1">
      <c r="A25" s="22" t="s">
        <v>150</v>
      </c>
      <c r="B25" s="29">
        <f>SUM(B7:B24)</f>
        <v>5003</v>
      </c>
      <c r="C25" s="29">
        <f>SUM(C7:C24)</f>
        <v>4757</v>
      </c>
      <c r="D25" s="29">
        <f>SUM(D7:D24)</f>
        <v>4863</v>
      </c>
      <c r="E25" s="36">
        <f>SUM(E7:E24)</f>
        <v>9620</v>
      </c>
      <c r="F25" s="20" t="s">
        <v>82</v>
      </c>
      <c r="G25" s="27">
        <f>印刷用!G24</f>
        <v>678</v>
      </c>
      <c r="H25" s="27">
        <f>印刷用!H24</f>
        <v>740</v>
      </c>
      <c r="I25" s="27">
        <f>印刷用!I24</f>
        <v>726</v>
      </c>
      <c r="J25" s="34">
        <f t="shared" si="2"/>
        <v>1466</v>
      </c>
      <c r="K25" s="20" t="s">
        <v>83</v>
      </c>
      <c r="L25" s="27">
        <f>印刷用!L24</f>
        <v>1133</v>
      </c>
      <c r="M25" s="27">
        <f>印刷用!M24</f>
        <v>1249</v>
      </c>
      <c r="N25" s="27">
        <f>印刷用!N24</f>
        <v>1203</v>
      </c>
      <c r="O25" s="34">
        <f t="shared" si="5"/>
        <v>2452</v>
      </c>
      <c r="P25" s="43" t="s">
        <v>84</v>
      </c>
      <c r="Q25" s="27">
        <f>印刷用!Q24</f>
        <v>122</v>
      </c>
      <c r="R25" s="27">
        <f>印刷用!R24</f>
        <v>95</v>
      </c>
      <c r="S25" s="27">
        <f>印刷用!S24</f>
        <v>101</v>
      </c>
      <c r="T25" s="34">
        <f t="shared" si="4"/>
        <v>196</v>
      </c>
    </row>
    <row r="26" spans="1:20" ht="18.75" customHeight="1">
      <c r="A26" s="19" t="s">
        <v>61</v>
      </c>
      <c r="B26" s="26">
        <f>印刷用!B25</f>
        <v>227</v>
      </c>
      <c r="C26" s="26">
        <f>印刷用!C25</f>
        <v>239</v>
      </c>
      <c r="D26" s="26">
        <f>印刷用!D25</f>
        <v>240</v>
      </c>
      <c r="E26" s="33">
        <f t="shared" ref="E26:E46" si="6">SUM(C26:D26)</f>
        <v>479</v>
      </c>
      <c r="F26" s="21" t="s">
        <v>85</v>
      </c>
      <c r="G26" s="28">
        <f>印刷用!G25</f>
        <v>580</v>
      </c>
      <c r="H26" s="28">
        <f>印刷用!H25</f>
        <v>629</v>
      </c>
      <c r="I26" s="28">
        <f>印刷用!I25</f>
        <v>639</v>
      </c>
      <c r="J26" s="35">
        <f t="shared" si="2"/>
        <v>1268</v>
      </c>
      <c r="K26" s="20" t="s">
        <v>12</v>
      </c>
      <c r="L26" s="27">
        <f>印刷用!L25</f>
        <v>388</v>
      </c>
      <c r="M26" s="27">
        <f>印刷用!M25</f>
        <v>366</v>
      </c>
      <c r="N26" s="27">
        <f>印刷用!N25</f>
        <v>393</v>
      </c>
      <c r="O26" s="34">
        <f t="shared" si="5"/>
        <v>759</v>
      </c>
      <c r="P26" s="43" t="s">
        <v>86</v>
      </c>
      <c r="Q26" s="27">
        <f>印刷用!Q25</f>
        <v>47</v>
      </c>
      <c r="R26" s="27">
        <f>印刷用!R25</f>
        <v>45</v>
      </c>
      <c r="S26" s="27">
        <f>印刷用!S25</f>
        <v>48</v>
      </c>
      <c r="T26" s="34">
        <f t="shared" si="4"/>
        <v>93</v>
      </c>
    </row>
    <row r="27" spans="1:20" ht="18.75" customHeight="1">
      <c r="A27" s="20" t="s">
        <v>87</v>
      </c>
      <c r="B27" s="27">
        <f>印刷用!B26</f>
        <v>341</v>
      </c>
      <c r="C27" s="27">
        <f>印刷用!C26</f>
        <v>334</v>
      </c>
      <c r="D27" s="27">
        <f>印刷用!D26</f>
        <v>338</v>
      </c>
      <c r="E27" s="34">
        <f t="shared" si="6"/>
        <v>672</v>
      </c>
      <c r="F27" s="38" t="s">
        <v>150</v>
      </c>
      <c r="G27" s="29">
        <f>SUM(G10:G26)</f>
        <v>10278</v>
      </c>
      <c r="H27" s="29">
        <f>SUM(H10:H26)</f>
        <v>10747</v>
      </c>
      <c r="I27" s="29">
        <f>SUM(I10:I26)</f>
        <v>10611</v>
      </c>
      <c r="J27" s="36">
        <f>SUM(J10:J26)</f>
        <v>21358</v>
      </c>
      <c r="K27" s="20" t="s">
        <v>88</v>
      </c>
      <c r="L27" s="27">
        <f>印刷用!L26</f>
        <v>1442</v>
      </c>
      <c r="M27" s="27">
        <f>印刷用!M26</f>
        <v>1427</v>
      </c>
      <c r="N27" s="27">
        <f>印刷用!N26</f>
        <v>1431</v>
      </c>
      <c r="O27" s="34">
        <f t="shared" si="5"/>
        <v>2858</v>
      </c>
      <c r="P27" s="43" t="s">
        <v>89</v>
      </c>
      <c r="Q27" s="27">
        <f>印刷用!Q26</f>
        <v>167</v>
      </c>
      <c r="R27" s="27">
        <f>印刷用!R26</f>
        <v>168</v>
      </c>
      <c r="S27" s="27">
        <f>印刷用!S26</f>
        <v>159</v>
      </c>
      <c r="T27" s="34">
        <f t="shared" si="4"/>
        <v>327</v>
      </c>
    </row>
    <row r="28" spans="1:20" ht="18.75" customHeight="1">
      <c r="A28" s="20" t="s">
        <v>90</v>
      </c>
      <c r="B28" s="27">
        <f>印刷用!B27</f>
        <v>209</v>
      </c>
      <c r="C28" s="27">
        <f>印刷用!C27</f>
        <v>214</v>
      </c>
      <c r="D28" s="27">
        <f>印刷用!D27</f>
        <v>234</v>
      </c>
      <c r="E28" s="34">
        <f t="shared" si="6"/>
        <v>448</v>
      </c>
      <c r="F28" s="19" t="s">
        <v>91</v>
      </c>
      <c r="G28" s="26">
        <f>印刷用!G27</f>
        <v>505</v>
      </c>
      <c r="H28" s="26">
        <f>印刷用!H27</f>
        <v>412</v>
      </c>
      <c r="I28" s="26">
        <f>印刷用!I27</f>
        <v>467</v>
      </c>
      <c r="J28" s="33">
        <f t="shared" ref="J28:J39" si="7">SUM(H28:I28)</f>
        <v>879</v>
      </c>
      <c r="K28" s="20" t="s">
        <v>10</v>
      </c>
      <c r="L28" s="27">
        <f>印刷用!L27</f>
        <v>1114</v>
      </c>
      <c r="M28" s="27">
        <f>印刷用!M27</f>
        <v>1079</v>
      </c>
      <c r="N28" s="27">
        <f>印刷用!N27</f>
        <v>1108</v>
      </c>
      <c r="O28" s="34">
        <f t="shared" si="5"/>
        <v>2187</v>
      </c>
      <c r="P28" s="43" t="s">
        <v>92</v>
      </c>
      <c r="Q28" s="27">
        <f>印刷用!Q27</f>
        <v>190</v>
      </c>
      <c r="R28" s="27">
        <f>印刷用!R27</f>
        <v>138</v>
      </c>
      <c r="S28" s="27">
        <f>印刷用!S27</f>
        <v>182</v>
      </c>
      <c r="T28" s="34">
        <f t="shared" si="4"/>
        <v>320</v>
      </c>
    </row>
    <row r="29" spans="1:20" ht="18.75" customHeight="1">
      <c r="A29" s="20" t="s">
        <v>93</v>
      </c>
      <c r="B29" s="27">
        <f>印刷用!B28</f>
        <v>706</v>
      </c>
      <c r="C29" s="27">
        <f>印刷用!C28</f>
        <v>655</v>
      </c>
      <c r="D29" s="27">
        <f>印刷用!D28</f>
        <v>638</v>
      </c>
      <c r="E29" s="34">
        <f t="shared" si="6"/>
        <v>1293</v>
      </c>
      <c r="F29" s="20" t="s">
        <v>94</v>
      </c>
      <c r="G29" s="27">
        <f>印刷用!G28</f>
        <v>837</v>
      </c>
      <c r="H29" s="27">
        <f>印刷用!H28</f>
        <v>718</v>
      </c>
      <c r="I29" s="27">
        <f>印刷用!I28</f>
        <v>731</v>
      </c>
      <c r="J29" s="34">
        <f t="shared" si="7"/>
        <v>1449</v>
      </c>
      <c r="K29" s="20" t="s">
        <v>95</v>
      </c>
      <c r="L29" s="27">
        <f>印刷用!L28</f>
        <v>909</v>
      </c>
      <c r="M29" s="27">
        <f>印刷用!M28</f>
        <v>942</v>
      </c>
      <c r="N29" s="27">
        <f>印刷用!N28</f>
        <v>875</v>
      </c>
      <c r="O29" s="34">
        <f t="shared" si="5"/>
        <v>1817</v>
      </c>
      <c r="P29" s="43" t="s">
        <v>96</v>
      </c>
      <c r="Q29" s="27">
        <f>印刷用!Q28</f>
        <v>73</v>
      </c>
      <c r="R29" s="27">
        <f>印刷用!R28</f>
        <v>66</v>
      </c>
      <c r="S29" s="27">
        <f>印刷用!S28</f>
        <v>77</v>
      </c>
      <c r="T29" s="34">
        <f t="shared" si="4"/>
        <v>143</v>
      </c>
    </row>
    <row r="30" spans="1:20" ht="18.75" customHeight="1">
      <c r="A30" s="20" t="s">
        <v>97</v>
      </c>
      <c r="B30" s="27">
        <f>印刷用!B29</f>
        <v>871</v>
      </c>
      <c r="C30" s="27">
        <f>印刷用!C29</f>
        <v>856</v>
      </c>
      <c r="D30" s="27">
        <f>印刷用!D29</f>
        <v>819</v>
      </c>
      <c r="E30" s="34">
        <f t="shared" si="6"/>
        <v>1675</v>
      </c>
      <c r="F30" s="20" t="s">
        <v>99</v>
      </c>
      <c r="G30" s="27">
        <f>印刷用!G29</f>
        <v>1149</v>
      </c>
      <c r="H30" s="27">
        <f>印刷用!H29</f>
        <v>1027</v>
      </c>
      <c r="I30" s="27">
        <f>印刷用!I29</f>
        <v>1058</v>
      </c>
      <c r="J30" s="34">
        <f t="shared" si="7"/>
        <v>2085</v>
      </c>
      <c r="K30" s="20" t="s">
        <v>31</v>
      </c>
      <c r="L30" s="27">
        <f>印刷用!L29</f>
        <v>0</v>
      </c>
      <c r="M30" s="27">
        <f>印刷用!M29</f>
        <v>0</v>
      </c>
      <c r="N30" s="27">
        <f>印刷用!N29</f>
        <v>0</v>
      </c>
      <c r="O30" s="34">
        <f t="shared" si="5"/>
        <v>0</v>
      </c>
      <c r="P30" s="43" t="s">
        <v>100</v>
      </c>
      <c r="Q30" s="27">
        <f>印刷用!Q29</f>
        <v>163</v>
      </c>
      <c r="R30" s="27">
        <f>印刷用!R29</f>
        <v>145</v>
      </c>
      <c r="S30" s="27">
        <f>印刷用!S29</f>
        <v>140</v>
      </c>
      <c r="T30" s="34">
        <f t="shared" si="4"/>
        <v>285</v>
      </c>
    </row>
    <row r="31" spans="1:20" ht="18.75" customHeight="1">
      <c r="A31" s="20" t="s">
        <v>101</v>
      </c>
      <c r="B31" s="27">
        <f>印刷用!B30</f>
        <v>414</v>
      </c>
      <c r="C31" s="27">
        <f>印刷用!C30</f>
        <v>447</v>
      </c>
      <c r="D31" s="27">
        <f>印刷用!D30</f>
        <v>437</v>
      </c>
      <c r="E31" s="34">
        <f t="shared" si="6"/>
        <v>884</v>
      </c>
      <c r="F31" s="20" t="s">
        <v>102</v>
      </c>
      <c r="G31" s="27">
        <f>印刷用!G30</f>
        <v>854</v>
      </c>
      <c r="H31" s="27">
        <f>印刷用!H30</f>
        <v>683</v>
      </c>
      <c r="I31" s="27">
        <f>印刷用!I30</f>
        <v>658</v>
      </c>
      <c r="J31" s="34">
        <f t="shared" si="7"/>
        <v>1341</v>
      </c>
      <c r="K31" s="21" t="s">
        <v>103</v>
      </c>
      <c r="L31" s="28">
        <f>印刷用!L30</f>
        <v>151</v>
      </c>
      <c r="M31" s="28">
        <f>印刷用!M30</f>
        <v>51</v>
      </c>
      <c r="N31" s="28">
        <f>印刷用!N30</f>
        <v>129</v>
      </c>
      <c r="O31" s="35">
        <f t="shared" si="5"/>
        <v>180</v>
      </c>
      <c r="P31" s="43" t="s">
        <v>105</v>
      </c>
      <c r="Q31" s="27">
        <f>印刷用!Q30</f>
        <v>235</v>
      </c>
      <c r="R31" s="27">
        <f>印刷用!R30</f>
        <v>235</v>
      </c>
      <c r="S31" s="27">
        <f>印刷用!S30</f>
        <v>224</v>
      </c>
      <c r="T31" s="34">
        <f t="shared" si="4"/>
        <v>459</v>
      </c>
    </row>
    <row r="32" spans="1:20" ht="18.75" customHeight="1">
      <c r="A32" s="20" t="s">
        <v>21</v>
      </c>
      <c r="B32" s="27">
        <f>印刷用!B31</f>
        <v>783</v>
      </c>
      <c r="C32" s="27">
        <f>印刷用!C31</f>
        <v>732</v>
      </c>
      <c r="D32" s="27">
        <f>印刷用!D31</f>
        <v>820</v>
      </c>
      <c r="E32" s="34">
        <f t="shared" si="6"/>
        <v>1552</v>
      </c>
      <c r="F32" s="20" t="s">
        <v>106</v>
      </c>
      <c r="G32" s="27">
        <f>印刷用!G31</f>
        <v>1079</v>
      </c>
      <c r="H32" s="27">
        <f>印刷用!H31</f>
        <v>952</v>
      </c>
      <c r="I32" s="27">
        <f>印刷用!I31</f>
        <v>971</v>
      </c>
      <c r="J32" s="34">
        <f t="shared" si="7"/>
        <v>1923</v>
      </c>
      <c r="K32" s="38" t="s">
        <v>150</v>
      </c>
      <c r="L32" s="29">
        <f>SUM(L24:L31)</f>
        <v>5328</v>
      </c>
      <c r="M32" s="29">
        <f>SUM(M24:M31)</f>
        <v>5289</v>
      </c>
      <c r="N32" s="29">
        <f>SUM(N24:N31)</f>
        <v>5331</v>
      </c>
      <c r="O32" s="36">
        <f>SUM(O24:O31)</f>
        <v>10620</v>
      </c>
      <c r="P32" s="44" t="s">
        <v>107</v>
      </c>
      <c r="Q32" s="28">
        <f>印刷用!Q31</f>
        <v>212</v>
      </c>
      <c r="R32" s="28">
        <f>印刷用!R31</f>
        <v>152</v>
      </c>
      <c r="S32" s="28">
        <f>印刷用!S31</f>
        <v>177</v>
      </c>
      <c r="T32" s="35">
        <f t="shared" si="4"/>
        <v>329</v>
      </c>
    </row>
    <row r="33" spans="1:20" ht="18.75" customHeight="1">
      <c r="A33" s="20" t="s">
        <v>108</v>
      </c>
      <c r="B33" s="27">
        <f>印刷用!B32</f>
        <v>533</v>
      </c>
      <c r="C33" s="27">
        <f>印刷用!C32</f>
        <v>496</v>
      </c>
      <c r="D33" s="27">
        <f>印刷用!D32</f>
        <v>493</v>
      </c>
      <c r="E33" s="34">
        <f t="shared" si="6"/>
        <v>989</v>
      </c>
      <c r="F33" s="20" t="s">
        <v>109</v>
      </c>
      <c r="G33" s="27">
        <f>印刷用!G32</f>
        <v>408</v>
      </c>
      <c r="H33" s="27">
        <f>印刷用!H32</f>
        <v>426</v>
      </c>
      <c r="I33" s="27">
        <f>印刷用!I32</f>
        <v>374</v>
      </c>
      <c r="J33" s="34">
        <f t="shared" si="7"/>
        <v>800</v>
      </c>
      <c r="K33" s="38" t="s">
        <v>151</v>
      </c>
      <c r="L33" s="29">
        <f>SUM(B25,G9,G27,G40,L12,L23,L32)</f>
        <v>57772</v>
      </c>
      <c r="M33" s="29">
        <f>SUM(C25,H9,H27,H40,M12,M23,M32)</f>
        <v>56110</v>
      </c>
      <c r="N33" s="29">
        <f>SUM(D25,I9,I27,I40,N12,N23,N32)</f>
        <v>55229</v>
      </c>
      <c r="O33" s="36">
        <f>SUM(E25,J9,J27,J40,O12,O23,O32)</f>
        <v>111339</v>
      </c>
      <c r="P33" s="38" t="s">
        <v>151</v>
      </c>
      <c r="Q33" s="29">
        <f>SUM(Q22:Q32)</f>
        <v>1741</v>
      </c>
      <c r="R33" s="29">
        <f>SUM(R22:R32)</f>
        <v>1462</v>
      </c>
      <c r="S33" s="29">
        <f>SUM(S22:S32)</f>
        <v>1506</v>
      </c>
      <c r="T33" s="36">
        <f>SUM(T22:T32)</f>
        <v>2968</v>
      </c>
    </row>
    <row r="34" spans="1:20" ht="18.75" customHeight="1">
      <c r="A34" s="20" t="s">
        <v>110</v>
      </c>
      <c r="B34" s="27">
        <f>印刷用!B33</f>
        <v>228</v>
      </c>
      <c r="C34" s="27">
        <f>印刷用!C33</f>
        <v>218</v>
      </c>
      <c r="D34" s="27">
        <f>印刷用!D33</f>
        <v>242</v>
      </c>
      <c r="E34" s="34">
        <f t="shared" si="6"/>
        <v>460</v>
      </c>
      <c r="F34" s="20" t="s">
        <v>104</v>
      </c>
      <c r="G34" s="27">
        <f>印刷用!G33</f>
        <v>406</v>
      </c>
      <c r="H34" s="27">
        <f>印刷用!H33</f>
        <v>386</v>
      </c>
      <c r="I34" s="27">
        <f>印刷用!I33</f>
        <v>360</v>
      </c>
      <c r="J34" s="34">
        <f t="shared" si="7"/>
        <v>746</v>
      </c>
      <c r="K34" s="19" t="s">
        <v>1</v>
      </c>
      <c r="L34" s="26">
        <f>印刷用!L33</f>
        <v>373</v>
      </c>
      <c r="M34" s="26">
        <f>印刷用!M33</f>
        <v>375</v>
      </c>
      <c r="N34" s="26">
        <f>印刷用!N33</f>
        <v>366</v>
      </c>
      <c r="O34" s="33">
        <f t="shared" ref="O34:O46" si="8">SUM(M34:N34)</f>
        <v>741</v>
      </c>
      <c r="P34" s="42" t="s">
        <v>111</v>
      </c>
      <c r="Q34" s="26">
        <f>印刷用!Q33</f>
        <v>187</v>
      </c>
      <c r="R34" s="26">
        <f>印刷用!R33</f>
        <v>141</v>
      </c>
      <c r="S34" s="26">
        <f>印刷用!S33</f>
        <v>185</v>
      </c>
      <c r="T34" s="33">
        <f t="shared" ref="T34:T41" si="9">SUM(R34:S34)</f>
        <v>326</v>
      </c>
    </row>
    <row r="35" spans="1:20" ht="18.75" customHeight="1">
      <c r="A35" s="20" t="s">
        <v>112</v>
      </c>
      <c r="B35" s="27">
        <f>印刷用!B34</f>
        <v>508</v>
      </c>
      <c r="C35" s="27">
        <f>印刷用!C34</f>
        <v>474</v>
      </c>
      <c r="D35" s="27">
        <f>印刷用!D34</f>
        <v>407</v>
      </c>
      <c r="E35" s="34">
        <f t="shared" si="6"/>
        <v>881</v>
      </c>
      <c r="F35" s="20" t="s">
        <v>30</v>
      </c>
      <c r="G35" s="27">
        <f>印刷用!G34</f>
        <v>856</v>
      </c>
      <c r="H35" s="27">
        <f>印刷用!H34</f>
        <v>615</v>
      </c>
      <c r="I35" s="27">
        <f>印刷用!I34</f>
        <v>772</v>
      </c>
      <c r="J35" s="34">
        <f t="shared" si="7"/>
        <v>1387</v>
      </c>
      <c r="K35" s="20" t="s">
        <v>113</v>
      </c>
      <c r="L35" s="27">
        <f>印刷用!L34</f>
        <v>391</v>
      </c>
      <c r="M35" s="27">
        <f>印刷用!M34</f>
        <v>378</v>
      </c>
      <c r="N35" s="27">
        <f>印刷用!N34</f>
        <v>397</v>
      </c>
      <c r="O35" s="34">
        <f t="shared" si="8"/>
        <v>775</v>
      </c>
      <c r="P35" s="43" t="s">
        <v>114</v>
      </c>
      <c r="Q35" s="27">
        <f>印刷用!Q34</f>
        <v>207</v>
      </c>
      <c r="R35" s="27">
        <f>印刷用!R34</f>
        <v>198</v>
      </c>
      <c r="S35" s="27">
        <f>印刷用!S34</f>
        <v>141</v>
      </c>
      <c r="T35" s="34">
        <f t="shared" si="9"/>
        <v>339</v>
      </c>
    </row>
    <row r="36" spans="1:20" ht="18.75" customHeight="1">
      <c r="A36" s="20" t="s">
        <v>115</v>
      </c>
      <c r="B36" s="27">
        <f>印刷用!B35</f>
        <v>323</v>
      </c>
      <c r="C36" s="27">
        <f>印刷用!C35</f>
        <v>321</v>
      </c>
      <c r="D36" s="27">
        <f>印刷用!D35</f>
        <v>298</v>
      </c>
      <c r="E36" s="34">
        <f t="shared" si="6"/>
        <v>619</v>
      </c>
      <c r="F36" s="20" t="s">
        <v>74</v>
      </c>
      <c r="G36" s="27">
        <f>印刷用!G35</f>
        <v>368</v>
      </c>
      <c r="H36" s="27">
        <f>印刷用!H35</f>
        <v>393</v>
      </c>
      <c r="I36" s="27">
        <f>印刷用!I35</f>
        <v>400</v>
      </c>
      <c r="J36" s="34">
        <f t="shared" si="7"/>
        <v>793</v>
      </c>
      <c r="K36" s="20" t="s">
        <v>116</v>
      </c>
      <c r="L36" s="27">
        <f>印刷用!L35</f>
        <v>468</v>
      </c>
      <c r="M36" s="27">
        <f>印刷用!M35</f>
        <v>465</v>
      </c>
      <c r="N36" s="27">
        <f>印刷用!N35</f>
        <v>450</v>
      </c>
      <c r="O36" s="34">
        <f t="shared" si="8"/>
        <v>915</v>
      </c>
      <c r="P36" s="43" t="s">
        <v>117</v>
      </c>
      <c r="Q36" s="27">
        <f>印刷用!Q35</f>
        <v>99</v>
      </c>
      <c r="R36" s="27">
        <f>印刷用!R35</f>
        <v>102</v>
      </c>
      <c r="S36" s="27">
        <f>印刷用!S35</f>
        <v>96</v>
      </c>
      <c r="T36" s="34">
        <f t="shared" si="9"/>
        <v>198</v>
      </c>
    </row>
    <row r="37" spans="1:20" ht="18.75" customHeight="1">
      <c r="A37" s="20" t="s">
        <v>118</v>
      </c>
      <c r="B37" s="27">
        <f>印刷用!B36</f>
        <v>4</v>
      </c>
      <c r="C37" s="27">
        <f>印刷用!C36</f>
        <v>4</v>
      </c>
      <c r="D37" s="27">
        <f>印刷用!D36</f>
        <v>3</v>
      </c>
      <c r="E37" s="34">
        <f t="shared" si="6"/>
        <v>7</v>
      </c>
      <c r="F37" s="20" t="s">
        <v>119</v>
      </c>
      <c r="G37" s="27">
        <f>印刷用!G36</f>
        <v>870</v>
      </c>
      <c r="H37" s="27">
        <f>印刷用!H36</f>
        <v>895</v>
      </c>
      <c r="I37" s="27">
        <f>印刷用!I36</f>
        <v>895</v>
      </c>
      <c r="J37" s="34">
        <f t="shared" si="7"/>
        <v>1790</v>
      </c>
      <c r="K37" s="20" t="s">
        <v>120</v>
      </c>
      <c r="L37" s="27">
        <f>印刷用!L36</f>
        <v>207</v>
      </c>
      <c r="M37" s="27">
        <f>印刷用!M36</f>
        <v>209</v>
      </c>
      <c r="N37" s="27">
        <f>印刷用!N36</f>
        <v>203</v>
      </c>
      <c r="O37" s="34">
        <f t="shared" si="8"/>
        <v>412</v>
      </c>
      <c r="P37" s="43" t="s">
        <v>98</v>
      </c>
      <c r="Q37" s="27">
        <f>印刷用!Q36</f>
        <v>56</v>
      </c>
      <c r="R37" s="27">
        <f>印刷用!R36</f>
        <v>45</v>
      </c>
      <c r="S37" s="27">
        <f>印刷用!S36</f>
        <v>43</v>
      </c>
      <c r="T37" s="34">
        <f t="shared" si="9"/>
        <v>88</v>
      </c>
    </row>
    <row r="38" spans="1:20" ht="18.75" customHeight="1">
      <c r="A38" s="20" t="s">
        <v>122</v>
      </c>
      <c r="B38" s="27">
        <f>印刷用!B37</f>
        <v>343</v>
      </c>
      <c r="C38" s="27">
        <f>印刷用!C37</f>
        <v>341</v>
      </c>
      <c r="D38" s="27">
        <f>印刷用!D37</f>
        <v>313</v>
      </c>
      <c r="E38" s="34">
        <f t="shared" si="6"/>
        <v>654</v>
      </c>
      <c r="F38" s="20" t="s">
        <v>123</v>
      </c>
      <c r="G38" s="27">
        <f>印刷用!G37</f>
        <v>639</v>
      </c>
      <c r="H38" s="27">
        <f>印刷用!H37</f>
        <v>590</v>
      </c>
      <c r="I38" s="27">
        <f>印刷用!I37</f>
        <v>551</v>
      </c>
      <c r="J38" s="34">
        <f t="shared" si="7"/>
        <v>1141</v>
      </c>
      <c r="K38" s="20" t="s">
        <v>124</v>
      </c>
      <c r="L38" s="27">
        <f>印刷用!L37</f>
        <v>277</v>
      </c>
      <c r="M38" s="27">
        <f>印刷用!M37</f>
        <v>261</v>
      </c>
      <c r="N38" s="27">
        <f>印刷用!N37</f>
        <v>282</v>
      </c>
      <c r="O38" s="34">
        <f t="shared" si="8"/>
        <v>543</v>
      </c>
      <c r="P38" s="43" t="s">
        <v>125</v>
      </c>
      <c r="Q38" s="27">
        <f>印刷用!Q37</f>
        <v>68</v>
      </c>
      <c r="R38" s="27">
        <f>印刷用!R37</f>
        <v>60</v>
      </c>
      <c r="S38" s="27">
        <f>印刷用!S37</f>
        <v>64</v>
      </c>
      <c r="T38" s="34">
        <f t="shared" si="9"/>
        <v>124</v>
      </c>
    </row>
    <row r="39" spans="1:20" ht="18.75" customHeight="1">
      <c r="A39" s="20" t="s">
        <v>126</v>
      </c>
      <c r="B39" s="27">
        <f>印刷用!B38</f>
        <v>311</v>
      </c>
      <c r="C39" s="27">
        <f>印刷用!C38</f>
        <v>286</v>
      </c>
      <c r="D39" s="27">
        <f>印刷用!D38</f>
        <v>272</v>
      </c>
      <c r="E39" s="34">
        <f t="shared" si="6"/>
        <v>558</v>
      </c>
      <c r="F39" s="21" t="s">
        <v>127</v>
      </c>
      <c r="G39" s="28">
        <f>印刷用!G38</f>
        <v>515</v>
      </c>
      <c r="H39" s="28">
        <f>印刷用!H38</f>
        <v>409</v>
      </c>
      <c r="I39" s="28">
        <f>印刷用!I38</f>
        <v>403</v>
      </c>
      <c r="J39" s="35">
        <f t="shared" si="7"/>
        <v>812</v>
      </c>
      <c r="K39" s="20" t="s">
        <v>129</v>
      </c>
      <c r="L39" s="27">
        <f>印刷用!L38</f>
        <v>192</v>
      </c>
      <c r="M39" s="27">
        <f>印刷用!M38</f>
        <v>214</v>
      </c>
      <c r="N39" s="27">
        <f>印刷用!N38</f>
        <v>206</v>
      </c>
      <c r="O39" s="34">
        <f t="shared" si="8"/>
        <v>420</v>
      </c>
      <c r="P39" s="43" t="s">
        <v>29</v>
      </c>
      <c r="Q39" s="27">
        <f>印刷用!Q38</f>
        <v>40</v>
      </c>
      <c r="R39" s="27">
        <f>印刷用!R38</f>
        <v>35</v>
      </c>
      <c r="S39" s="27">
        <f>印刷用!S38</f>
        <v>30</v>
      </c>
      <c r="T39" s="34">
        <f t="shared" si="9"/>
        <v>65</v>
      </c>
    </row>
    <row r="40" spans="1:20" ht="18.75" customHeight="1">
      <c r="A40" s="20" t="s">
        <v>130</v>
      </c>
      <c r="B40" s="27">
        <f>印刷用!B39</f>
        <v>353</v>
      </c>
      <c r="C40" s="27">
        <f>印刷用!C39</f>
        <v>370</v>
      </c>
      <c r="D40" s="27">
        <f>印刷用!D39</f>
        <v>346</v>
      </c>
      <c r="E40" s="34">
        <f t="shared" si="6"/>
        <v>716</v>
      </c>
      <c r="F40" s="38" t="s">
        <v>150</v>
      </c>
      <c r="G40" s="29">
        <f>SUM(G28:G39)</f>
        <v>8486</v>
      </c>
      <c r="H40" s="29">
        <f>SUM(H28:H39)</f>
        <v>7506</v>
      </c>
      <c r="I40" s="29">
        <f>SUM(I28:I39)</f>
        <v>7640</v>
      </c>
      <c r="J40" s="36">
        <f>SUM(J28:J39)</f>
        <v>15146</v>
      </c>
      <c r="K40" s="20" t="s">
        <v>131</v>
      </c>
      <c r="L40" s="27">
        <f>印刷用!L39</f>
        <v>208</v>
      </c>
      <c r="M40" s="27">
        <f>印刷用!M39</f>
        <v>203</v>
      </c>
      <c r="N40" s="27">
        <f>印刷用!N39</f>
        <v>240</v>
      </c>
      <c r="O40" s="34">
        <f t="shared" si="8"/>
        <v>443</v>
      </c>
      <c r="P40" s="43" t="s">
        <v>132</v>
      </c>
      <c r="Q40" s="27">
        <f>印刷用!Q39</f>
        <v>63</v>
      </c>
      <c r="R40" s="27">
        <f>印刷用!R39</f>
        <v>56</v>
      </c>
      <c r="S40" s="27">
        <f>印刷用!S39</f>
        <v>61</v>
      </c>
      <c r="T40" s="34">
        <f t="shared" si="9"/>
        <v>117</v>
      </c>
    </row>
    <row r="41" spans="1:20" ht="18.75" customHeight="1">
      <c r="A41" s="20" t="s">
        <v>133</v>
      </c>
      <c r="B41" s="27">
        <f>印刷用!B40</f>
        <v>325</v>
      </c>
      <c r="C41" s="27">
        <f>印刷用!C40</f>
        <v>347</v>
      </c>
      <c r="D41" s="27">
        <f>印刷用!D40</f>
        <v>319</v>
      </c>
      <c r="E41" s="34">
        <f t="shared" si="6"/>
        <v>666</v>
      </c>
      <c r="F41" s="19" t="s">
        <v>134</v>
      </c>
      <c r="G41" s="26">
        <f>印刷用!G40</f>
        <v>1414</v>
      </c>
      <c r="H41" s="26">
        <f>印刷用!H40</f>
        <v>1438</v>
      </c>
      <c r="I41" s="26">
        <f>印刷用!I40</f>
        <v>1420</v>
      </c>
      <c r="J41" s="33">
        <f t="shared" ref="J41:J46" si="10">SUM(H41:I41)</f>
        <v>2858</v>
      </c>
      <c r="K41" s="20" t="s">
        <v>135</v>
      </c>
      <c r="L41" s="27">
        <f>印刷用!L40</f>
        <v>193</v>
      </c>
      <c r="M41" s="27">
        <f>印刷用!M40</f>
        <v>197</v>
      </c>
      <c r="N41" s="27">
        <f>印刷用!N40</f>
        <v>202</v>
      </c>
      <c r="O41" s="34">
        <f t="shared" si="8"/>
        <v>399</v>
      </c>
      <c r="P41" s="44" t="s">
        <v>60</v>
      </c>
      <c r="Q41" s="28">
        <f>印刷用!Q40</f>
        <v>86</v>
      </c>
      <c r="R41" s="28">
        <f>印刷用!R40</f>
        <v>93</v>
      </c>
      <c r="S41" s="28">
        <f>印刷用!S40</f>
        <v>64</v>
      </c>
      <c r="T41" s="35">
        <f t="shared" si="9"/>
        <v>157</v>
      </c>
    </row>
    <row r="42" spans="1:20" ht="18.75" customHeight="1">
      <c r="A42" s="20" t="s">
        <v>136</v>
      </c>
      <c r="B42" s="27">
        <f>印刷用!B41</f>
        <v>326</v>
      </c>
      <c r="C42" s="27">
        <f>印刷用!C41</f>
        <v>327</v>
      </c>
      <c r="D42" s="27">
        <f>印刷用!D41</f>
        <v>345</v>
      </c>
      <c r="E42" s="34">
        <f t="shared" si="6"/>
        <v>672</v>
      </c>
      <c r="F42" s="20" t="s">
        <v>137</v>
      </c>
      <c r="G42" s="27">
        <f>印刷用!G41</f>
        <v>933</v>
      </c>
      <c r="H42" s="27">
        <f>印刷用!H41</f>
        <v>955</v>
      </c>
      <c r="I42" s="27">
        <f>印刷用!I41</f>
        <v>839</v>
      </c>
      <c r="J42" s="34">
        <f t="shared" si="10"/>
        <v>1794</v>
      </c>
      <c r="K42" s="20" t="s">
        <v>138</v>
      </c>
      <c r="L42" s="27">
        <f>印刷用!L41</f>
        <v>235</v>
      </c>
      <c r="M42" s="27">
        <f>印刷用!M41</f>
        <v>241</v>
      </c>
      <c r="N42" s="27">
        <f>印刷用!N41</f>
        <v>236</v>
      </c>
      <c r="O42" s="34">
        <f t="shared" si="8"/>
        <v>477</v>
      </c>
      <c r="P42" s="38" t="s">
        <v>151</v>
      </c>
      <c r="Q42" s="29">
        <f>SUM(Q34:Q41)</f>
        <v>806</v>
      </c>
      <c r="R42" s="29">
        <f>SUM(R34:R41)</f>
        <v>730</v>
      </c>
      <c r="S42" s="29">
        <f>SUM(S34:S41)</f>
        <v>684</v>
      </c>
      <c r="T42" s="36">
        <f>SUM(T34:T41)</f>
        <v>1414</v>
      </c>
    </row>
    <row r="43" spans="1:20" ht="18.75" customHeight="1">
      <c r="A43" s="20" t="s">
        <v>139</v>
      </c>
      <c r="B43" s="27">
        <f>印刷用!B42</f>
        <v>674</v>
      </c>
      <c r="C43" s="27">
        <f>印刷用!C42</f>
        <v>629</v>
      </c>
      <c r="D43" s="27">
        <f>印刷用!D42</f>
        <v>652</v>
      </c>
      <c r="E43" s="34">
        <f t="shared" si="6"/>
        <v>1281</v>
      </c>
      <c r="F43" s="20" t="s">
        <v>140</v>
      </c>
      <c r="G43" s="27">
        <f>印刷用!G42</f>
        <v>1798</v>
      </c>
      <c r="H43" s="27">
        <f>印刷用!H42</f>
        <v>1661</v>
      </c>
      <c r="I43" s="27">
        <f>印刷用!I42</f>
        <v>1584</v>
      </c>
      <c r="J43" s="34">
        <f t="shared" si="10"/>
        <v>3245</v>
      </c>
      <c r="K43" s="20" t="s">
        <v>44</v>
      </c>
      <c r="L43" s="27">
        <f>印刷用!L42</f>
        <v>595</v>
      </c>
      <c r="M43" s="27">
        <f>印刷用!M42</f>
        <v>663</v>
      </c>
      <c r="N43" s="27">
        <f>印刷用!N42</f>
        <v>706</v>
      </c>
      <c r="O43" s="34">
        <f t="shared" si="8"/>
        <v>1369</v>
      </c>
      <c r="P43" s="38" t="s">
        <v>153</v>
      </c>
      <c r="Q43" s="29">
        <f>SUM(Q8,Q21,Q33,Q42)</f>
        <v>8859</v>
      </c>
      <c r="R43" s="29">
        <f>SUM(R8,R21,R33,R42)</f>
        <v>8427</v>
      </c>
      <c r="S43" s="29">
        <f>SUM(S8,S21,S33,S42)</f>
        <v>8526</v>
      </c>
      <c r="T43" s="36">
        <f>SUM(T8,T21,T33,T42)</f>
        <v>16953</v>
      </c>
    </row>
    <row r="44" spans="1:20" ht="18.75" customHeight="1">
      <c r="A44" s="20" t="s">
        <v>141</v>
      </c>
      <c r="B44" s="27">
        <f>印刷用!B43</f>
        <v>572</v>
      </c>
      <c r="C44" s="27">
        <f>印刷用!C43</f>
        <v>580</v>
      </c>
      <c r="D44" s="27">
        <f>印刷用!D43</f>
        <v>560</v>
      </c>
      <c r="E44" s="34">
        <f t="shared" si="6"/>
        <v>1140</v>
      </c>
      <c r="F44" s="20" t="s">
        <v>142</v>
      </c>
      <c r="G44" s="27">
        <f>印刷用!G43</f>
        <v>743</v>
      </c>
      <c r="H44" s="27">
        <f>印刷用!H43</f>
        <v>764</v>
      </c>
      <c r="I44" s="27">
        <f>印刷用!I43</f>
        <v>754</v>
      </c>
      <c r="J44" s="34">
        <f t="shared" si="10"/>
        <v>1518</v>
      </c>
      <c r="K44" s="20" t="s">
        <v>143</v>
      </c>
      <c r="L44" s="27">
        <f>印刷用!L43</f>
        <v>583</v>
      </c>
      <c r="M44" s="27">
        <f>印刷用!M43</f>
        <v>604</v>
      </c>
      <c r="N44" s="27">
        <f>印刷用!N43</f>
        <v>561</v>
      </c>
      <c r="O44" s="34">
        <f t="shared" si="8"/>
        <v>1165</v>
      </c>
      <c r="P44" s="38" t="s">
        <v>152</v>
      </c>
      <c r="Q44" s="29">
        <f>SUM(L33,Q43)</f>
        <v>66631</v>
      </c>
      <c r="R44" s="29">
        <f>SUM(M33,R43)</f>
        <v>64537</v>
      </c>
      <c r="S44" s="29">
        <f>SUM(N33,S43)</f>
        <v>63755</v>
      </c>
      <c r="T44" s="36">
        <f>SUM(O33,T43)</f>
        <v>128292</v>
      </c>
    </row>
    <row r="45" spans="1:20" ht="18.75" customHeight="1">
      <c r="A45" s="20" t="s">
        <v>121</v>
      </c>
      <c r="B45" s="27">
        <f>印刷用!B44</f>
        <v>444</v>
      </c>
      <c r="C45" s="27">
        <f>印刷用!C44</f>
        <v>507</v>
      </c>
      <c r="D45" s="27">
        <f>印刷用!D44</f>
        <v>406</v>
      </c>
      <c r="E45" s="34">
        <f t="shared" si="6"/>
        <v>913</v>
      </c>
      <c r="F45" s="20" t="s">
        <v>144</v>
      </c>
      <c r="G45" s="27">
        <f>印刷用!G44</f>
        <v>1364</v>
      </c>
      <c r="H45" s="27">
        <f>印刷用!H44</f>
        <v>1567</v>
      </c>
      <c r="I45" s="27">
        <f>印刷用!I44</f>
        <v>1482</v>
      </c>
      <c r="J45" s="34">
        <f t="shared" si="10"/>
        <v>3049</v>
      </c>
      <c r="K45" s="20" t="s">
        <v>145</v>
      </c>
      <c r="L45" s="27">
        <f>印刷用!L44</f>
        <v>350</v>
      </c>
      <c r="M45" s="27">
        <f>印刷用!M44</f>
        <v>360</v>
      </c>
      <c r="N45" s="27">
        <f>印刷用!N44</f>
        <v>358</v>
      </c>
      <c r="O45" s="34">
        <f t="shared" si="8"/>
        <v>718</v>
      </c>
      <c r="P45" s="42"/>
      <c r="Q45" s="47"/>
      <c r="R45" s="47"/>
      <c r="S45" s="47"/>
      <c r="T45" s="33"/>
    </row>
    <row r="46" spans="1:20" ht="18.75" customHeight="1">
      <c r="A46" s="23" t="s">
        <v>80</v>
      </c>
      <c r="B46" s="27">
        <f>印刷用!B45</f>
        <v>516</v>
      </c>
      <c r="C46" s="30">
        <f>印刷用!C45</f>
        <v>457</v>
      </c>
      <c r="D46" s="30">
        <f>印刷用!D45</f>
        <v>405</v>
      </c>
      <c r="E46" s="37">
        <f t="shared" si="6"/>
        <v>862</v>
      </c>
      <c r="F46" s="23" t="s">
        <v>146</v>
      </c>
      <c r="G46" s="30">
        <f>印刷用!G45</f>
        <v>103</v>
      </c>
      <c r="H46" s="30">
        <f>印刷用!H45</f>
        <v>114</v>
      </c>
      <c r="I46" s="30">
        <f>印刷用!I45</f>
        <v>105</v>
      </c>
      <c r="J46" s="37">
        <f t="shared" si="10"/>
        <v>219</v>
      </c>
      <c r="K46" s="23" t="s">
        <v>68</v>
      </c>
      <c r="L46" s="30">
        <f>印刷用!L45</f>
        <v>498</v>
      </c>
      <c r="M46" s="30">
        <f>印刷用!M45</f>
        <v>361</v>
      </c>
      <c r="N46" s="30">
        <f>印刷用!N45</f>
        <v>464</v>
      </c>
      <c r="O46" s="37">
        <f t="shared" si="8"/>
        <v>825</v>
      </c>
      <c r="P46" s="45"/>
      <c r="Q46" s="48"/>
      <c r="R46" s="48"/>
      <c r="S46" s="48"/>
      <c r="T46" s="37"/>
    </row>
  </sheetData>
  <sheetProtection sheet="1" objects="1" scenarios="1"/>
  <mergeCells count="13">
    <mergeCell ref="A1:T1"/>
    <mergeCell ref="C5:E5"/>
    <mergeCell ref="H5:J5"/>
    <mergeCell ref="M5:O5"/>
    <mergeCell ref="R5:T5"/>
    <mergeCell ref="A5:A6"/>
    <mergeCell ref="B5:B6"/>
    <mergeCell ref="F5:F6"/>
    <mergeCell ref="G5:G6"/>
    <mergeCell ref="K5:K6"/>
    <mergeCell ref="L5:L6"/>
    <mergeCell ref="P5:P6"/>
    <mergeCell ref="Q5:Q6"/>
  </mergeCells>
  <phoneticPr fontId="19"/>
  <printOptions horizontalCentered="1"/>
  <pageMargins left="0.39370078740157483" right="0.39370078740157483" top="0.39370078740157483" bottom="0.39370078740157483" header="0.51181102362204722" footer="0.51181102362204722"/>
  <pageSetup paperSize="9" scale="69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9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印刷用</vt:lpstr>
      <vt:lpstr>FAX用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大園　怜美</cp:lastModifiedBy>
  <cp:lastPrinted>2021-04-05T10:24:21Z</cp:lastPrinted>
  <dcterms:created xsi:type="dcterms:W3CDTF">2007-02-13T01:11:38Z</dcterms:created>
  <dcterms:modified xsi:type="dcterms:W3CDTF">2026-03-10T02:48:54Z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3.1.8.0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2026-03-10T02:48:54Z</vt:filetime>
  </property>
</Properties>
</file>