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760"/>
  </bookViews>
  <sheets>
    <sheet name="【記載例】申請書兼承諾書 " sheetId="6" r:id="rId1"/>
    <sheet name="【記載例】計算書 " sheetId="4" r:id="rId2"/>
    <sheet name="申請書兼承諾書" sheetId="2" r:id="rId3"/>
    <sheet name="計算書" sheetId="3" r:id="rId4"/>
    <sheet name="Sheet1" sheetId="5" r:id="rId5"/>
  </sheets>
  <definedNames>
    <definedName name="_xlnm.Print_Area" localSheetId="2">申請書兼承諾書!$A$1:$AG$32</definedName>
    <definedName name="_xlnm.Print_Area" localSheetId="3">計算書!$A$1:$J$34</definedName>
    <definedName name="_xlnm.Print_Area" localSheetId="1">'【記載例】計算書 '!$A$1:$J$34</definedName>
    <definedName name="_xlnm.Print_Area" localSheetId="0">'【記載例】申請書兼承諾書 '!$A$1:$AG$32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<sst xmlns="http://schemas.openxmlformats.org/spreadsheetml/2006/main" xmlns:r="http://schemas.openxmlformats.org/officeDocument/2006/relationships" count="246" uniqueCount="246">
  <si>
    <t>補</t>
    <rPh sb="0" eb="1">
      <t>ほ</t>
    </rPh>
    <phoneticPr fontId="1" type="Hiragana"/>
  </si>
  <si>
    <t>青梅市中小企業退職金共済掛金補助金計算書</t>
  </si>
  <si>
    <t>て</t>
  </si>
  <si>
    <t>５</t>
  </si>
  <si>
    <t>期</t>
    <rPh sb="0" eb="1">
      <t>き</t>
    </rPh>
    <phoneticPr fontId="1" type="Hiragana"/>
  </si>
  <si>
    <t>９８</t>
  </si>
  <si>
    <t>調</t>
    <rPh sb="0" eb="1">
      <t>ちょう</t>
    </rPh>
    <phoneticPr fontId="1" type="Hiragana"/>
  </si>
  <si>
    <t>円</t>
    <rPh sb="0" eb="1">
      <t>えん</t>
    </rPh>
    <phoneticPr fontId="1" type="Hiragana"/>
  </si>
  <si>
    <t>２５</t>
  </si>
  <si>
    <t>■</t>
  </si>
  <si>
    <t>掛金納付額(円)</t>
    <rPh sb="0" eb="2">
      <t>かけきん</t>
    </rPh>
    <rPh sb="2" eb="5">
      <t>のうふ</t>
    </rPh>
    <rPh sb="6" eb="7">
      <t>えん</t>
    </rPh>
    <phoneticPr fontId="1" type="Hiragana"/>
  </si>
  <si>
    <t>月数</t>
    <rPh sb="0" eb="2">
      <t>げ</t>
    </rPh>
    <phoneticPr fontId="1" type="Hiragana"/>
  </si>
  <si>
    <t>４１</t>
  </si>
  <si>
    <t>７５</t>
  </si>
  <si>
    <t>２  事   業   所   名   　　　　　　　　　　　　　　　　　　　　　　　　　　　</t>
  </si>
  <si>
    <t>書</t>
    <rPh sb="0" eb="1">
      <t>しょ</t>
    </rPh>
    <phoneticPr fontId="1" type="Hiragana"/>
  </si>
  <si>
    <t>被共済者氏名</t>
    <rPh sb="0" eb="4">
      <t>ひきょう</t>
    </rPh>
    <rPh sb="4" eb="6">
      <t>しめい</t>
    </rPh>
    <phoneticPr fontId="1" type="Hiragana"/>
  </si>
  <si>
    <t>月</t>
    <rPh sb="0" eb="1">
      <t>がつ</t>
    </rPh>
    <phoneticPr fontId="1" type="Hiragana"/>
  </si>
  <si>
    <t>４</t>
  </si>
  <si>
    <t>No</t>
  </si>
  <si>
    <t>①</t>
  </si>
  <si>
    <t>４７</t>
  </si>
  <si>
    <t>掛金月額(円)</t>
    <rPh sb="0" eb="1">
      <t>かかり</t>
    </rPh>
    <rPh sb="1" eb="2">
      <t>きん</t>
    </rPh>
    <rPh sb="2" eb="4">
      <t>げつがく</t>
    </rPh>
    <rPh sb="5" eb="6">
      <t>えん</t>
    </rPh>
    <phoneticPr fontId="1" type="Hiragana"/>
  </si>
  <si>
    <t>掛金月額
5,000円以上の方</t>
    <rPh sb="0" eb="2">
      <t>かけきん</t>
    </rPh>
    <rPh sb="2" eb="4">
      <t>げつがく</t>
    </rPh>
    <rPh sb="10" eb="11">
      <t>えん</t>
    </rPh>
    <rPh sb="11" eb="15">
      <t>いじょ</t>
    </rPh>
    <phoneticPr fontId="1" type="Hiragana"/>
  </si>
  <si>
    <t>備考</t>
    <rPh sb="0" eb="2">
      <t>びこう</t>
    </rPh>
    <phoneticPr fontId="1" type="Hiragana"/>
  </si>
  <si>
    <t>年</t>
    <rPh sb="0" eb="1">
      <t>ねん</t>
    </rPh>
    <phoneticPr fontId="1" type="Hiragana"/>
  </si>
  <si>
    <t>合　　　　計</t>
    <rPh sb="0" eb="1">
      <t>ごう</t>
    </rPh>
    <rPh sb="5" eb="6">
      <t>けい</t>
    </rPh>
    <phoneticPr fontId="1" type="Hiragana"/>
  </si>
  <si>
    <t>内訳</t>
    <rPh sb="0" eb="2">
      <t>うちわけ</t>
    </rPh>
    <phoneticPr fontId="1" type="Hiragana"/>
  </si>
  <si>
    <t>・　②の掛金納付額</t>
    <rPh sb="4" eb="6">
      <t>かけきん</t>
    </rPh>
    <rPh sb="6" eb="9">
      <t>のうふ</t>
    </rPh>
    <phoneticPr fontId="1" type="Hiragana"/>
  </si>
  <si>
    <t>掛金月額
5,000円未満の方</t>
    <rPh sb="0" eb="4">
      <t>かけきんげつがく</t>
    </rPh>
    <rPh sb="10" eb="11">
      <t>えん</t>
    </rPh>
    <rPh sb="11" eb="13">
      <t>みまん</t>
    </rPh>
    <phoneticPr fontId="1" type="Hiragana"/>
  </si>
  <si>
    <t>令和●年■月～令和●年▲月分</t>
  </si>
  <si>
    <t>６</t>
  </si>
  <si>
    <t>　：　ア　＋　イ　　＝</t>
  </si>
  <si>
    <t>７３</t>
  </si>
  <si>
    <t>②</t>
  </si>
  <si>
    <t>２１</t>
  </si>
  <si>
    <t>補助金額</t>
    <rPh sb="0" eb="4">
      <t>ほじょ</t>
    </rPh>
    <phoneticPr fontId="1" type="Hiragana"/>
  </si>
  <si>
    <t>補助金計算式(事業所記入欄)</t>
    <rPh sb="0" eb="3">
      <t>ほじょきん</t>
    </rPh>
    <rPh sb="3" eb="6">
      <t>けいさんしき</t>
    </rPh>
    <rPh sb="7" eb="10">
      <t>じぎょうしょ</t>
    </rPh>
    <rPh sb="10" eb="13">
      <t>きにゅ</t>
    </rPh>
    <phoneticPr fontId="1" type="Hiragana"/>
  </si>
  <si>
    <t>７</t>
  </si>
  <si>
    <t>２９</t>
  </si>
  <si>
    <t>を</t>
  </si>
  <si>
    <t>・　①の月数</t>
    <rPh sb="4" eb="6">
      <t>げっすう</t>
    </rPh>
    <phoneticPr fontId="1" type="Hiragana"/>
  </si>
  <si>
    <t>和</t>
    <rPh sb="0" eb="1">
      <t>わ</t>
    </rPh>
    <phoneticPr fontId="1" type="Hiragana"/>
  </si>
  <si>
    <t>分</t>
    <rPh sb="0" eb="1">
      <t>ぶん</t>
    </rPh>
    <phoneticPr fontId="1" type="Hiragana"/>
  </si>
  <si>
    <t>金</t>
    <rPh sb="0" eb="1">
      <t>きん</t>
    </rPh>
    <phoneticPr fontId="1" type="Hiragana"/>
  </si>
  <si>
    <t>１  計   算   期   間      　</t>
  </si>
  <si>
    <t>月</t>
    <rPh sb="0" eb="1">
      <t>つき</t>
    </rPh>
    <phoneticPr fontId="1" type="Hiragana"/>
  </si>
  <si>
    <t>９２</t>
  </si>
  <si>
    <t>記</t>
    <rPh sb="0" eb="1">
      <t>き</t>
    </rPh>
    <phoneticPr fontId="1" type="Hiragana"/>
  </si>
  <si>
    <t>　×　５００円　＝　ア</t>
    <rPh sb="6" eb="7">
      <t>えん</t>
    </rPh>
    <phoneticPr fontId="1" type="Hiragana"/>
  </si>
  <si>
    <t>　×　１／１０　＝　イ</t>
  </si>
  <si>
    <t>補助金計算式(市役所記入欄)</t>
    <rPh sb="0" eb="3">
      <t>ほじょきん</t>
    </rPh>
    <rPh sb="3" eb="6">
      <t>けいさんしき</t>
    </rPh>
    <rPh sb="7" eb="10">
      <t>しやくしょ</t>
    </rPh>
    <rPh sb="10" eb="13">
      <t>きにゅ</t>
    </rPh>
    <phoneticPr fontId="1" type="Hiragana"/>
  </si>
  <si>
    <t>私</t>
    <rPh sb="0" eb="1">
      <t>わたし</t>
    </rPh>
    <phoneticPr fontId="1" type="Hiragana"/>
  </si>
  <si>
    <t>１</t>
  </si>
  <si>
    <t>退</t>
    <rPh sb="0" eb="1">
      <t>たい</t>
    </rPh>
    <phoneticPr fontId="1" type="Hiragana"/>
  </si>
  <si>
    <t>３</t>
  </si>
  <si>
    <t>８</t>
  </si>
  <si>
    <t>９</t>
  </si>
  <si>
    <t>５４</t>
  </si>
  <si>
    <t>１０</t>
  </si>
  <si>
    <t>８３</t>
  </si>
  <si>
    <t>青</t>
    <rPh sb="0" eb="1">
      <t>あお</t>
    </rPh>
    <phoneticPr fontId="1" type="Hiragana"/>
  </si>
  <si>
    <t>２</t>
  </si>
  <si>
    <t>。</t>
  </si>
  <si>
    <t>令和　年　月～令和　年　月分</t>
  </si>
  <si>
    <t>兼</t>
    <rPh sb="0" eb="1">
      <t>けん</t>
    </rPh>
    <phoneticPr fontId="1" type="Hiragana"/>
  </si>
  <si>
    <t>表</t>
    <rPh sb="0" eb="1">
      <t>ひょう</t>
    </rPh>
    <phoneticPr fontId="1" type="Hiragana"/>
  </si>
  <si>
    <t>様式第１号</t>
    <rPh sb="0" eb="2">
      <t>ようしき</t>
    </rPh>
    <rPh sb="2" eb="3">
      <t>だい</t>
    </rPh>
    <rPh sb="4" eb="5">
      <t>ごう</t>
    </rPh>
    <phoneticPr fontId="1" type="Hiragana"/>
  </si>
  <si>
    <t>日</t>
    <rPh sb="0" eb="1">
      <t>にち</t>
    </rPh>
    <phoneticPr fontId="1" type="Hiragana"/>
  </si>
  <si>
    <t>業</t>
    <rPh sb="0" eb="1">
      <t>ぎょう</t>
    </rPh>
    <phoneticPr fontId="1" type="Hiragana"/>
  </si>
  <si>
    <t>令</t>
    <rPh sb="0" eb="1">
      <t>れい</t>
    </rPh>
    <phoneticPr fontId="1" type="Hiragana"/>
  </si>
  <si>
    <t>年</t>
    <rPh sb="0" eb="1">
      <t>とし</t>
    </rPh>
    <phoneticPr fontId="1" type="Hiragana"/>
  </si>
  <si>
    <t>お</t>
  </si>
  <si>
    <t>度</t>
    <rPh sb="0" eb="1">
      <t>ど</t>
    </rPh>
    <phoneticPr fontId="1" type="Hiragana"/>
  </si>
  <si>
    <t>助</t>
    <rPh sb="0" eb="1">
      <t>じょ</t>
    </rPh>
    <phoneticPr fontId="1" type="Hiragana"/>
  </si>
  <si>
    <t>す</t>
  </si>
  <si>
    <t>と</t>
  </si>
  <si>
    <t>下</t>
    <rPh sb="0" eb="1">
      <t>した</t>
    </rPh>
    <phoneticPr fontId="1" type="Hiragana"/>
  </si>
  <si>
    <t>の</t>
  </si>
  <si>
    <t>り</t>
  </si>
  <si>
    <t>交</t>
    <rPh sb="0" eb="1">
      <t>こう</t>
    </rPh>
    <phoneticPr fontId="1" type="Hiragana"/>
  </si>
  <si>
    <t>付</t>
    <rPh sb="0" eb="1">
      <t>ふ</t>
    </rPh>
    <phoneticPr fontId="1" type="Hiragana"/>
  </si>
  <si>
    <t>申</t>
    <rPh sb="0" eb="1">
      <t>しん</t>
    </rPh>
    <phoneticPr fontId="1" type="Hiragana"/>
  </si>
  <si>
    <t>請</t>
    <rPh sb="0" eb="1">
      <t>しょう</t>
    </rPh>
    <phoneticPr fontId="1" type="Hiragana"/>
  </si>
  <si>
    <t>し</t>
  </si>
  <si>
    <t>ま</t>
  </si>
  <si>
    <t>た</t>
  </si>
  <si>
    <t>、</t>
  </si>
  <si>
    <t>梅</t>
    <rPh sb="0" eb="1">
      <t>うめ</t>
    </rPh>
    <phoneticPr fontId="1" type="Hiragana"/>
  </si>
  <si>
    <t>市</t>
    <rPh sb="0" eb="1">
      <t>し</t>
    </rPh>
    <phoneticPr fontId="1" type="Hiragana"/>
  </si>
  <si>
    <t>長</t>
    <rPh sb="0" eb="1">
      <t>なが</t>
    </rPh>
    <phoneticPr fontId="1" type="Hiragana"/>
  </si>
  <si>
    <t>殿</t>
    <rPh sb="0" eb="1">
      <t>どの</t>
    </rPh>
    <phoneticPr fontId="1" type="Hiragana"/>
  </si>
  <si>
    <t>青梅　四郎</t>
    <rPh sb="0" eb="2">
      <t>おうめ</t>
    </rPh>
    <rPh sb="3" eb="5">
      <t>しろう</t>
    </rPh>
    <phoneticPr fontId="1" type="Hiragana"/>
  </si>
  <si>
    <t>中</t>
    <rPh sb="0" eb="1">
      <t>ちゅう</t>
    </rPh>
    <phoneticPr fontId="1" type="Hiragana"/>
  </si>
  <si>
    <t>小</t>
    <rPh sb="0" eb="1">
      <t>ちい</t>
    </rPh>
    <phoneticPr fontId="1" type="Hiragana"/>
  </si>
  <si>
    <t>企</t>
    <rPh sb="0" eb="1">
      <t>き</t>
    </rPh>
    <phoneticPr fontId="1" type="Hiragana"/>
  </si>
  <si>
    <t>職</t>
    <rPh sb="0" eb="1">
      <t>しょく</t>
    </rPh>
    <phoneticPr fontId="1" type="Hiragana"/>
  </si>
  <si>
    <t>共</t>
    <rPh sb="0" eb="1">
      <t>とも</t>
    </rPh>
    <phoneticPr fontId="1" type="Hiragana"/>
  </si>
  <si>
    <t>済</t>
    <rPh sb="0" eb="1">
      <t>ず</t>
    </rPh>
    <phoneticPr fontId="1" type="Hiragana"/>
  </si>
  <si>
    <t>掛</t>
  </si>
  <si>
    <t>承</t>
    <rPh sb="0" eb="1">
      <t>しょう</t>
    </rPh>
    <phoneticPr fontId="1" type="Hiragana"/>
  </si>
  <si>
    <t>諾</t>
    <rPh sb="0" eb="1">
      <t>むべ</t>
    </rPh>
    <phoneticPr fontId="1" type="Hiragana"/>
  </si>
  <si>
    <t>請</t>
    <rPh sb="0" eb="1">
      <t>う</t>
    </rPh>
    <phoneticPr fontId="1" type="Hiragana"/>
  </si>
  <si>
    <t>者</t>
    <rPh sb="0" eb="1">
      <t>しゃ</t>
    </rPh>
    <phoneticPr fontId="1" type="Hiragana"/>
  </si>
  <si>
    <t>事</t>
    <rPh sb="0" eb="1">
      <t>こと</t>
    </rPh>
    <phoneticPr fontId="1" type="Hiragana"/>
  </si>
  <si>
    <t>業</t>
    <rPh sb="0" eb="1">
      <t>ごう</t>
    </rPh>
    <phoneticPr fontId="1" type="Hiragana"/>
  </si>
  <si>
    <t>名</t>
    <rPh sb="0" eb="1">
      <t>めい</t>
    </rPh>
    <phoneticPr fontId="1" type="Hiragana"/>
  </si>
  <si>
    <t>代</t>
    <rPh sb="0" eb="1">
      <t>だい</t>
    </rPh>
    <phoneticPr fontId="1" type="Hiragana"/>
  </si>
  <si>
    <t>９５</t>
  </si>
  <si>
    <t>７０</t>
  </si>
  <si>
    <t>電</t>
    <rPh sb="0" eb="1">
      <t>でん</t>
    </rPh>
    <phoneticPr fontId="1" type="Hiragana"/>
  </si>
  <si>
    <t>話</t>
    <rPh sb="0" eb="1">
      <t>わ</t>
    </rPh>
    <phoneticPr fontId="1" type="Hiragana"/>
  </si>
  <si>
    <t>番</t>
    <rPh sb="0" eb="1">
      <t>ばん</t>
    </rPh>
    <phoneticPr fontId="1" type="Hiragana"/>
  </si>
  <si>
    <t>号</t>
    <rPh sb="0" eb="1">
      <t>ごう</t>
    </rPh>
    <phoneticPr fontId="1" type="Hiragana"/>
  </si>
  <si>
    <t>住</t>
    <rPh sb="0" eb="1">
      <t>す</t>
    </rPh>
    <phoneticPr fontId="1" type="Hiragana"/>
  </si>
  <si>
    <t>所</t>
    <rPh sb="0" eb="1">
      <t>ところ</t>
    </rPh>
    <phoneticPr fontId="1" type="Hiragana"/>
  </si>
  <si>
    <t>５９</t>
  </si>
  <si>
    <t>青梅　一郎</t>
    <rPh sb="0" eb="2">
      <t>おうめ</t>
    </rPh>
    <rPh sb="3" eb="5">
      <t>いちろう</t>
    </rPh>
    <phoneticPr fontId="1" type="Hiragana"/>
  </si>
  <si>
    <t>青梅　二郎</t>
    <rPh sb="0" eb="2">
      <t>おうめ</t>
    </rPh>
    <rPh sb="3" eb="5">
      <t>じろう</t>
    </rPh>
    <phoneticPr fontId="1" type="Hiragana"/>
  </si>
  <si>
    <t>青梅　三郎</t>
    <rPh sb="0" eb="2">
      <t>おうめ</t>
    </rPh>
    <rPh sb="3" eb="5">
      <t>さぶろう</t>
    </rPh>
    <phoneticPr fontId="1" type="Hiragana"/>
  </si>
  <si>
    <t>▲年●月から掛金変更</t>
    <rPh sb="1" eb="2">
      <t>ねん</t>
    </rPh>
    <rPh sb="3" eb="4">
      <t>つき</t>
    </rPh>
    <rPh sb="6" eb="8">
      <t>かけきん</t>
    </rPh>
    <rPh sb="8" eb="10">
      <t>へんこう</t>
    </rPh>
    <phoneticPr fontId="1" type="Hiragana"/>
  </si>
  <si>
    <t>１１</t>
  </si>
  <si>
    <t>２７</t>
  </si>
  <si>
    <t>１２</t>
  </si>
  <si>
    <t>１３</t>
  </si>
  <si>
    <t>１４</t>
  </si>
  <si>
    <t>１５</t>
  </si>
  <si>
    <t>１６</t>
  </si>
  <si>
    <t>１７</t>
  </si>
  <si>
    <t>青梅　五郎</t>
    <rPh sb="0" eb="2">
      <t>おうめ</t>
    </rPh>
    <rPh sb="3" eb="5">
      <t>ごろう</t>
    </rPh>
    <phoneticPr fontId="1" type="Hiragana"/>
  </si>
  <si>
    <t>１８</t>
  </si>
  <si>
    <t>１９</t>
  </si>
  <si>
    <t>５０</t>
  </si>
  <si>
    <t>２０</t>
  </si>
  <si>
    <t>２２</t>
  </si>
  <si>
    <t>２３</t>
  </si>
  <si>
    <t>２４</t>
  </si>
  <si>
    <t>２６</t>
  </si>
  <si>
    <t>９９</t>
  </si>
  <si>
    <t>２８</t>
  </si>
  <si>
    <t>３０</t>
  </si>
  <si>
    <t>３１</t>
  </si>
  <si>
    <t>３２</t>
  </si>
  <si>
    <t>９４</t>
  </si>
  <si>
    <t>３３</t>
  </si>
  <si>
    <t>３４</t>
  </si>
  <si>
    <t>つ</t>
  </si>
  <si>
    <t>３５</t>
  </si>
  <si>
    <t>３６</t>
  </si>
  <si>
    <t>３７</t>
  </si>
  <si>
    <t>３８</t>
  </si>
  <si>
    <t>３９</t>
  </si>
  <si>
    <t>４０</t>
  </si>
  <si>
    <t>４２</t>
  </si>
  <si>
    <t>４３</t>
  </si>
  <si>
    <t>４４</t>
  </si>
  <si>
    <t>４５</t>
  </si>
  <si>
    <t>４６</t>
  </si>
  <si>
    <t>４８</t>
  </si>
  <si>
    <t>４９</t>
  </si>
  <si>
    <t>５１</t>
  </si>
  <si>
    <t>５２</t>
  </si>
  <si>
    <t>５３</t>
  </si>
  <si>
    <t>５５</t>
  </si>
  <si>
    <t>査</t>
    <rPh sb="0" eb="1">
      <t>さ</t>
    </rPh>
    <phoneticPr fontId="1" type="Hiragana"/>
  </si>
  <si>
    <t>▲</t>
  </si>
  <si>
    <t>５６</t>
  </si>
  <si>
    <t>５７</t>
  </si>
  <si>
    <t>５８</t>
  </si>
  <si>
    <t>６０</t>
  </si>
  <si>
    <t>６６</t>
  </si>
  <si>
    <t>６１</t>
  </si>
  <si>
    <t>６２</t>
  </si>
  <si>
    <t>６３</t>
  </si>
  <si>
    <t>６４</t>
  </si>
  <si>
    <t>６５</t>
  </si>
  <si>
    <t>６７</t>
  </si>
  <si>
    <t>６８</t>
  </si>
  <si>
    <t>６９</t>
  </si>
  <si>
    <t>７１</t>
  </si>
  <si>
    <t>況</t>
    <rPh sb="0" eb="1">
      <t>きょう</t>
    </rPh>
    <phoneticPr fontId="1" type="Hiragana"/>
  </si>
  <si>
    <t>７２</t>
  </si>
  <si>
    <t>７４</t>
  </si>
  <si>
    <t>７６</t>
  </si>
  <si>
    <t>７７</t>
  </si>
  <si>
    <t>７８</t>
  </si>
  <si>
    <t>７９</t>
  </si>
  <si>
    <t>８０</t>
  </si>
  <si>
    <t>８１</t>
  </si>
  <si>
    <t>定</t>
    <rPh sb="0" eb="1">
      <t>てい</t>
    </rPh>
    <phoneticPr fontId="1" type="Hiragana"/>
  </si>
  <si>
    <t>８２</t>
  </si>
  <si>
    <t>が</t>
  </si>
  <si>
    <t>８４</t>
  </si>
  <si>
    <t>８５</t>
  </si>
  <si>
    <t>８８</t>
  </si>
  <si>
    <t>８６</t>
  </si>
  <si>
    <t>８７</t>
  </si>
  <si>
    <t>８９</t>
  </si>
  <si>
    <t>★</t>
  </si>
  <si>
    <t>９０</t>
  </si>
  <si>
    <t>９１</t>
  </si>
  <si>
    <t>９３</t>
  </si>
  <si>
    <t>９６</t>
  </si>
  <si>
    <t>９７</t>
  </si>
  <si>
    <t>　</t>
  </si>
  <si>
    <t>小</t>
    <rPh sb="0" eb="1">
      <t>しょう</t>
    </rPh>
    <phoneticPr fontId="1" type="Hiragana"/>
  </si>
  <si>
    <t>共</t>
    <rPh sb="0" eb="1">
      <t>きょう</t>
    </rPh>
    <phoneticPr fontId="1" type="Hiragana"/>
  </si>
  <si>
    <t>済</t>
    <rPh sb="0" eb="1">
      <t>す</t>
    </rPh>
    <phoneticPr fontId="1" type="Hiragana"/>
  </si>
  <si>
    <t>掛</t>
    <rPh sb="0" eb="1">
      <t>か</t>
    </rPh>
    <phoneticPr fontId="1" type="Hiragana"/>
  </si>
  <si>
    <t>要</t>
    <rPh sb="0" eb="1">
      <t>よう</t>
    </rPh>
    <phoneticPr fontId="1" type="Hiragana"/>
  </si>
  <si>
    <t>綱</t>
    <rPh sb="0" eb="1">
      <t>つな</t>
    </rPh>
    <phoneticPr fontId="1" type="Hiragana"/>
  </si>
  <si>
    <t>規</t>
    <rPh sb="0" eb="1">
      <t>き</t>
    </rPh>
    <phoneticPr fontId="1" type="Hiragana"/>
  </si>
  <si>
    <t>に</t>
  </si>
  <si>
    <t>も</t>
  </si>
  <si>
    <t>づ</t>
  </si>
  <si>
    <t>く</t>
  </si>
  <si>
    <t>株式会社○○物産</t>
    <rPh sb="0" eb="4">
      <t>かぶし</t>
    </rPh>
    <rPh sb="6" eb="8">
      <t>ぶっさん</t>
    </rPh>
    <phoneticPr fontId="1" type="Hiragana"/>
  </si>
  <si>
    <t>決</t>
    <rPh sb="0" eb="1">
      <t>けつ</t>
    </rPh>
    <phoneticPr fontId="1" type="Hiragana"/>
  </si>
  <si>
    <t>め</t>
  </si>
  <si>
    <t>貴</t>
    <rPh sb="0" eb="1">
      <t>たかし</t>
    </rPh>
    <phoneticPr fontId="1" type="Hiragana"/>
  </si>
  <si>
    <t>け</t>
  </si>
  <si>
    <t>る</t>
  </si>
  <si>
    <t>税</t>
    <rPh sb="0" eb="1">
      <t>ぜい</t>
    </rPh>
    <phoneticPr fontId="1" type="Hiragana"/>
  </si>
  <si>
    <t>納</t>
    <rPh sb="0" eb="1">
      <t>のう</t>
    </rPh>
    <phoneticPr fontId="1" type="Hiragana"/>
  </si>
  <si>
    <t>状</t>
    <rPh sb="0" eb="1">
      <t>じょう</t>
    </rPh>
    <phoneticPr fontId="1" type="Hiragana"/>
  </si>
  <si>
    <t>い</t>
  </si>
  <si>
    <t>こ</t>
  </si>
  <si>
    <t>諾</t>
    <rPh sb="0" eb="1">
      <t>だく</t>
    </rPh>
    <phoneticPr fontId="1" type="Hiragana"/>
  </si>
  <si>
    <t>請</t>
    <rPh sb="0" eb="1">
      <t>うけ</t>
    </rPh>
    <phoneticPr fontId="1" type="Hiragana"/>
  </si>
  <si>
    <t>象</t>
    <rPh sb="0" eb="1">
      <t>ぞう</t>
    </rPh>
    <phoneticPr fontId="1" type="Hiragana"/>
  </si>
  <si>
    <t>額</t>
    <rPh sb="0" eb="1">
      <t>がく</t>
    </rPh>
    <phoneticPr fontId="1" type="Hiragana"/>
  </si>
  <si>
    <t>対</t>
    <rPh sb="0" eb="1">
      <t>たい</t>
    </rPh>
    <phoneticPr fontId="1" type="Hiragana"/>
  </si>
  <si>
    <t>間</t>
    <rPh sb="0" eb="1">
      <t>かん</t>
    </rPh>
    <phoneticPr fontId="1" type="Hiragana"/>
  </si>
  <si>
    <t>か</t>
  </si>
  <si>
    <t>ら</t>
  </si>
  <si>
    <t>で</t>
  </si>
  <si>
    <t>添</t>
    <rPh sb="0" eb="1">
      <t>てん</t>
    </rPh>
    <phoneticPr fontId="1" type="Hiragana"/>
  </si>
  <si>
    <t>類</t>
    <rPh sb="0" eb="1">
      <t>るい</t>
    </rPh>
    <phoneticPr fontId="1" type="Hiragana"/>
  </si>
  <si>
    <t>計</t>
    <rPh sb="0" eb="1">
      <t>けい</t>
    </rPh>
    <phoneticPr fontId="1" type="Hiragana"/>
  </si>
  <si>
    <t>算</t>
    <rPh sb="0" eb="1">
      <t>さん</t>
    </rPh>
    <phoneticPr fontId="1" type="Hiragana"/>
  </si>
  <si>
    <t>以</t>
    <rPh sb="0" eb="1">
      <t>い</t>
    </rPh>
    <phoneticPr fontId="1" type="Hiragana"/>
  </si>
  <si>
    <t>所</t>
    <rPh sb="0" eb="1">
      <t>しょ</t>
    </rPh>
    <phoneticPr fontId="1" type="Hiragana"/>
  </si>
  <si>
    <t>上</t>
    <rPh sb="0" eb="1">
      <t>うえ</t>
    </rPh>
    <phoneticPr fontId="1" type="Hiragana"/>
  </si>
  <si>
    <t>旧姓：★★</t>
    <rPh sb="0" eb="2">
      <t>きゅうせい</t>
    </rPh>
    <phoneticPr fontId="1" type="Hiragana"/>
  </si>
  <si>
    <t>■月退職</t>
    <rPh sb="1" eb="2">
      <t>つき</t>
    </rPh>
    <rPh sb="2" eb="4">
      <t>たいしょく</t>
    </rPh>
    <phoneticPr fontId="1" type="Hiragana"/>
  </si>
  <si>
    <t>●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</si>
</sst>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0_ "/>
  </numFmts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6"/>
      <color theme="1"/>
      <name val="ＭＳ Ｐゴシック"/>
      <family val="3"/>
    </font>
    <font>
      <sz val="14"/>
      <color theme="1"/>
      <name val="ＭＳ Ｐゴシック"/>
      <family val="3"/>
    </font>
    <font>
      <sz val="11"/>
      <color theme="1"/>
      <name val="ＭＳ Ｐゴシック"/>
      <family val="3"/>
    </font>
    <font>
      <vertAlign val="superscript"/>
      <sz val="16"/>
      <color theme="1"/>
      <name val="ＭＳ Ｐゴシック"/>
      <family val="3"/>
    </font>
    <font>
      <sz val="12"/>
      <color theme="1"/>
      <name val="ＭＳ Ｐゴシック"/>
      <family val="3"/>
    </font>
    <font>
      <sz val="14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BE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49" fontId="2" fillId="0" borderId="0" xfId="0" applyNumberFormat="1" applyFont="1">
      <alignment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horizontal="right" vertical="center"/>
    </xf>
    <xf numFmtId="0" fontId="5" fillId="0" borderId="19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176" fontId="5" fillId="0" borderId="18" xfId="0" applyNumberFormat="1" applyFont="1" applyBorder="1">
      <alignment vertical="center"/>
    </xf>
    <xf numFmtId="176" fontId="5" fillId="0" borderId="16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176" fontId="5" fillId="0" borderId="12" xfId="0" applyNumberFormat="1" applyFont="1" applyBorder="1">
      <alignment vertical="center"/>
    </xf>
    <xf numFmtId="176" fontId="5" fillId="3" borderId="17" xfId="0" applyNumberFormat="1" applyFont="1" applyFill="1" applyBorder="1">
      <alignment vertical="center"/>
    </xf>
    <xf numFmtId="177" fontId="5" fillId="0" borderId="22" xfId="0" applyNumberFormat="1" applyFont="1" applyBorder="1" applyAlignment="1" applyProtection="1">
      <alignment horizontal="right" vertical="center"/>
      <protection locked="0"/>
    </xf>
    <xf numFmtId="177" fontId="5" fillId="0" borderId="9" xfId="0" applyNumberFormat="1" applyFont="1" applyBorder="1" applyAlignment="1" applyProtection="1">
      <alignment horizontal="right" vertical="center"/>
      <protection locked="0"/>
    </xf>
    <xf numFmtId="177" fontId="5" fillId="0" borderId="16" xfId="0" applyNumberFormat="1" applyFont="1" applyBorder="1" applyAlignment="1" applyProtection="1">
      <alignment horizontal="right" vertical="center"/>
      <protection locked="0"/>
    </xf>
    <xf numFmtId="177" fontId="5" fillId="0" borderId="12" xfId="0" applyNumberFormat="1" applyFont="1" applyBorder="1" applyAlignment="1" applyProtection="1">
      <alignment horizontal="right" vertical="center"/>
      <protection locked="0"/>
    </xf>
    <xf numFmtId="0" fontId="5" fillId="0" borderId="23" xfId="0" applyFont="1" applyBorder="1" applyAlignment="1" applyProtection="1">
      <alignment horizontal="right" vertical="center"/>
      <protection locked="0"/>
    </xf>
    <xf numFmtId="0" fontId="5" fillId="0" borderId="23" xfId="0" applyFont="1" applyBorder="1" applyAlignment="1">
      <alignment horizontal="right" vertical="center"/>
    </xf>
    <xf numFmtId="177" fontId="5" fillId="0" borderId="18" xfId="0" applyNumberFormat="1" applyFont="1" applyBorder="1">
      <alignment vertical="center"/>
    </xf>
    <xf numFmtId="177" fontId="5" fillId="0" borderId="16" xfId="0" applyNumberFormat="1" applyFont="1" applyBorder="1">
      <alignment vertical="center"/>
    </xf>
    <xf numFmtId="177" fontId="5" fillId="0" borderId="21" xfId="0" applyNumberFormat="1" applyFont="1" applyBorder="1">
      <alignment vertical="center"/>
    </xf>
    <xf numFmtId="177" fontId="5" fillId="0" borderId="12" xfId="0" applyNumberFormat="1" applyFont="1" applyBorder="1">
      <alignment vertical="center"/>
    </xf>
    <xf numFmtId="176" fontId="5" fillId="3" borderId="17" xfId="0" applyNumberFormat="1" applyFont="1" applyFill="1" applyBorder="1" applyProtection="1">
      <alignment vertical="center"/>
      <protection locked="0"/>
    </xf>
    <xf numFmtId="176" fontId="6" fillId="0" borderId="17" xfId="0" applyNumberFormat="1" applyFont="1" applyBorder="1" applyAlignment="1">
      <alignment vertical="top"/>
    </xf>
    <xf numFmtId="176" fontId="6" fillId="0" borderId="12" xfId="0" applyNumberFormat="1" applyFont="1" applyBorder="1" applyAlignment="1" applyProtection="1">
      <alignment vertical="top"/>
      <protection locked="0"/>
    </xf>
    <xf numFmtId="176" fontId="5" fillId="0" borderId="12" xfId="0" applyNumberFormat="1" applyFont="1" applyBorder="1" applyProtection="1">
      <alignment vertical="center"/>
      <protection locked="0"/>
    </xf>
    <xf numFmtId="0" fontId="5" fillId="0" borderId="24" xfId="0" applyFont="1" applyBorder="1">
      <alignment vertical="center"/>
    </xf>
    <xf numFmtId="176" fontId="5" fillId="0" borderId="4" xfId="0" applyNumberFormat="1" applyFont="1" applyBorder="1" applyProtection="1">
      <alignment vertical="center"/>
      <protection locked="0"/>
    </xf>
    <xf numFmtId="176" fontId="5" fillId="0" borderId="10" xfId="0" applyNumberFormat="1" applyFont="1" applyBorder="1" applyProtection="1">
      <alignment vertical="center"/>
      <protection locked="0"/>
    </xf>
    <xf numFmtId="176" fontId="5" fillId="0" borderId="10" xfId="0" applyNumberFormat="1" applyFont="1" applyBorder="1" applyProtection="1">
      <alignment vertical="center"/>
    </xf>
    <xf numFmtId="176" fontId="5" fillId="3" borderId="25" xfId="0" applyNumberFormat="1" applyFont="1" applyFill="1" applyBorder="1" applyProtection="1">
      <alignment vertical="center"/>
      <protection locked="0"/>
    </xf>
    <xf numFmtId="176" fontId="5" fillId="0" borderId="6" xfId="0" applyNumberFormat="1" applyFont="1" applyBorder="1" applyAlignment="1" applyProtection="1">
      <alignment horizontal="right" vertical="center"/>
      <protection locked="0"/>
    </xf>
    <xf numFmtId="176" fontId="5" fillId="0" borderId="15" xfId="0" applyNumberFormat="1" applyFont="1" applyBorder="1" applyAlignment="1" applyProtection="1">
      <alignment horizontal="right" vertical="center"/>
      <protection locked="0"/>
    </xf>
    <xf numFmtId="176" fontId="5" fillId="0" borderId="0" xfId="0" applyNumberFormat="1" applyFont="1">
      <alignment vertical="center"/>
    </xf>
    <xf numFmtId="176" fontId="7" fillId="0" borderId="15" xfId="0" applyNumberFormat="1" applyFont="1" applyBorder="1" applyProtection="1">
      <alignment vertical="center"/>
      <protection locked="0"/>
    </xf>
    <xf numFmtId="0" fontId="5" fillId="0" borderId="26" xfId="0" applyFont="1" applyBorder="1">
      <alignment vertical="center"/>
    </xf>
    <xf numFmtId="0" fontId="5" fillId="0" borderId="0" xfId="0" applyFont="1" applyAlignment="1">
      <alignment horizontal="center" vertical="center"/>
    </xf>
    <xf numFmtId="176" fontId="5" fillId="0" borderId="16" xfId="0" applyNumberFormat="1" applyFont="1" applyBorder="1" applyProtection="1">
      <alignment vertical="center"/>
      <protection locked="0"/>
    </xf>
    <xf numFmtId="176" fontId="5" fillId="0" borderId="16" xfId="0" applyNumberFormat="1" applyFont="1" applyBorder="1" applyProtection="1">
      <alignment vertical="center"/>
    </xf>
    <xf numFmtId="176" fontId="5" fillId="3" borderId="27" xfId="0" applyNumberFormat="1" applyFont="1" applyFill="1" applyBorder="1" applyProtection="1">
      <alignment vertical="center"/>
      <protection locked="0"/>
    </xf>
    <xf numFmtId="176" fontId="5" fillId="0" borderId="17" xfId="0" applyNumberFormat="1" applyFont="1" applyBorder="1" applyAlignment="1" applyProtection="1">
      <alignment horizontal="right" vertical="center"/>
      <protection locked="0"/>
    </xf>
    <xf numFmtId="176" fontId="5" fillId="0" borderId="12" xfId="0" applyNumberFormat="1" applyFont="1" applyBorder="1" applyAlignment="1" applyProtection="1">
      <alignment horizontal="right" vertical="center"/>
      <protection locked="0"/>
    </xf>
    <xf numFmtId="176" fontId="7" fillId="0" borderId="12" xfId="0" applyNumberFormat="1" applyFont="1" applyBorder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0" fontId="5" fillId="0" borderId="28" xfId="0" applyFont="1" applyBorder="1" applyAlignment="1" applyProtection="1">
      <alignment horizontal="right" vertical="center"/>
      <protection locked="0"/>
    </xf>
    <xf numFmtId="0" fontId="5" fillId="0" borderId="5" xfId="0" applyFont="1" applyBorder="1">
      <alignment vertical="center"/>
    </xf>
    <xf numFmtId="0" fontId="5" fillId="0" borderId="29" xfId="0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176" fontId="5" fillId="0" borderId="31" xfId="0" applyNumberFormat="1" applyFont="1" applyBorder="1">
      <alignment vertical="center"/>
    </xf>
    <xf numFmtId="176" fontId="5" fillId="0" borderId="32" xfId="0" applyNumberFormat="1" applyFont="1" applyBorder="1">
      <alignment vertical="center"/>
    </xf>
    <xf numFmtId="176" fontId="5" fillId="0" borderId="32" xfId="0" applyNumberFormat="1" applyFont="1" applyBorder="1" applyAlignment="1">
      <alignment vertical="center" wrapText="1"/>
    </xf>
    <xf numFmtId="0" fontId="5" fillId="3" borderId="33" xfId="0" applyFont="1" applyFill="1" applyBorder="1">
      <alignment vertical="center"/>
    </xf>
    <xf numFmtId="176" fontId="5" fillId="0" borderId="17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0" fontId="5" fillId="0" borderId="34" xfId="0" applyFont="1" applyBorder="1" applyAlignment="1" applyProtection="1">
      <alignment horizontal="right" vertical="center"/>
      <protection locked="0"/>
    </xf>
    <xf numFmtId="0" fontId="5" fillId="0" borderId="35" xfId="0" applyFont="1" applyBorder="1" applyAlignment="1">
      <alignment horizontal="right" vertical="center"/>
    </xf>
    <xf numFmtId="0" fontId="5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Protection="1">
      <alignment vertical="center"/>
      <protection locked="0"/>
    </xf>
    <xf numFmtId="49" fontId="2" fillId="0" borderId="0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5" fillId="0" borderId="20" xfId="0" applyFont="1" applyBorder="1" applyAlignment="1">
      <alignment horizontal="left" vertical="center"/>
    </xf>
    <xf numFmtId="49" fontId="0" fillId="0" borderId="0" xfId="0" applyNumberFormat="1">
      <alignment vertical="center"/>
    </xf>
  </cellXfs>
  <cellStyles count="1">
    <cellStyle name="標準" xfId="0" builtinId="0"/>
  </cellStyles>
  <dxfs count="10"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33</xdr:col>
      <xdr:colOff>57150</xdr:colOff>
      <xdr:row>13</xdr:row>
      <xdr:rowOff>291465</xdr:rowOff>
    </xdr:from>
    <xdr:to xmlns:xdr="http://schemas.openxmlformats.org/drawingml/2006/spreadsheetDrawing">
      <xdr:col>39</xdr:col>
      <xdr:colOff>72390</xdr:colOff>
      <xdr:row>20</xdr:row>
      <xdr:rowOff>199390</xdr:rowOff>
    </xdr:to>
    <xdr:sp macro="" textlink="">
      <xdr:nvSpPr>
        <xdr:cNvPr id="2" name="テキスト 2"/>
        <xdr:cNvSpPr txBox="1"/>
      </xdr:nvSpPr>
      <xdr:spPr>
        <a:xfrm>
          <a:off x="6071235" y="4253865"/>
          <a:ext cx="4034790" cy="2041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【記入方法】</a:t>
          </a:r>
          <a:endParaRPr kumimoji="1" lang="ja-JP" altLang="en-US"/>
        </a:p>
        <a:p>
          <a:r>
            <a:rPr kumimoji="1" lang="ja-JP" altLang="en-US"/>
            <a:t>・年度</a:t>
          </a:r>
          <a:endParaRPr kumimoji="1" lang="ja-JP" altLang="en-US"/>
        </a:p>
        <a:p>
          <a:r>
            <a:rPr kumimoji="1" lang="ja-JP" altLang="en-US"/>
            <a:t>申請時の和暦を御選択ください。</a:t>
          </a:r>
          <a:endParaRPr kumimoji="1" lang="ja-JP" altLang="en-US"/>
        </a:p>
        <a:p>
          <a:endParaRPr kumimoji="1" lang="ja-JP" altLang="en-US"/>
        </a:p>
        <a:p>
          <a:r>
            <a:rPr kumimoji="1" lang="ja-JP" altLang="en-US"/>
            <a:t>・前期or後期</a:t>
          </a:r>
          <a:endParaRPr kumimoji="1" lang="ja-JP" altLang="en-US"/>
        </a:p>
        <a:p>
          <a:r>
            <a:rPr kumimoji="1" lang="ja-JP" altLang="en-US" b="1"/>
            <a:t>４月申請時→前期分</a:t>
          </a:r>
          <a:endParaRPr kumimoji="1" lang="ja-JP" altLang="en-US" b="1"/>
        </a:p>
        <a:p>
          <a:r>
            <a:rPr kumimoji="1" lang="ja-JP" altLang="en-US" b="1"/>
            <a:t>１０月申請時→後期分</a:t>
          </a:r>
          <a:endParaRPr kumimoji="1" lang="ja-JP" altLang="en-US" b="1"/>
        </a:p>
        <a:p>
          <a:r>
            <a:rPr kumimoji="1" lang="ja-JP" altLang="en-US"/>
            <a:t>お間違いのないよう御選択ください。</a:t>
          </a:r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33</xdr:col>
      <xdr:colOff>31750</xdr:colOff>
      <xdr:row>4</xdr:row>
      <xdr:rowOff>55880</xdr:rowOff>
    </xdr:from>
    <xdr:to xmlns:xdr="http://schemas.openxmlformats.org/drawingml/2006/spreadsheetDrawing">
      <xdr:col>35</xdr:col>
      <xdr:colOff>664845</xdr:colOff>
      <xdr:row>5</xdr:row>
      <xdr:rowOff>66675</xdr:rowOff>
    </xdr:to>
    <xdr:sp macro="" textlink="">
      <xdr:nvSpPr>
        <xdr:cNvPr id="3" name="テキスト 6"/>
        <xdr:cNvSpPr txBox="1"/>
      </xdr:nvSpPr>
      <xdr:spPr>
        <a:xfrm>
          <a:off x="6045835" y="1275080"/>
          <a:ext cx="1972945" cy="3155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日付は必ず御記入ください。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33</xdr:col>
      <xdr:colOff>76835</xdr:colOff>
      <xdr:row>21</xdr:row>
      <xdr:rowOff>295275</xdr:rowOff>
    </xdr:from>
    <xdr:to xmlns:xdr="http://schemas.openxmlformats.org/drawingml/2006/spreadsheetDrawing">
      <xdr:col>37</xdr:col>
      <xdr:colOff>150495</xdr:colOff>
      <xdr:row>23</xdr:row>
      <xdr:rowOff>1270</xdr:rowOff>
    </xdr:to>
    <xdr:sp macro="" textlink="">
      <xdr:nvSpPr>
        <xdr:cNvPr id="4" name="テキスト 4"/>
        <xdr:cNvSpPr txBox="1"/>
      </xdr:nvSpPr>
      <xdr:spPr>
        <a:xfrm>
          <a:off x="6090920" y="6696075"/>
          <a:ext cx="2753360" cy="3155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補助対象期間は、通知でご確認ください。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18</xdr:col>
      <xdr:colOff>8255</xdr:colOff>
      <xdr:row>17</xdr:row>
      <xdr:rowOff>271145</xdr:rowOff>
    </xdr:from>
    <xdr:to xmlns:xdr="http://schemas.openxmlformats.org/drawingml/2006/spreadsheetDrawing">
      <xdr:col>30</xdr:col>
      <xdr:colOff>163830</xdr:colOff>
      <xdr:row>19</xdr:row>
      <xdr:rowOff>218440</xdr:rowOff>
    </xdr:to>
    <xdr:sp macro="" textlink="">
      <xdr:nvSpPr>
        <xdr:cNvPr id="5" name="図形 5"/>
        <xdr:cNvSpPr/>
      </xdr:nvSpPr>
      <xdr:spPr>
        <a:xfrm>
          <a:off x="3288665" y="5452745"/>
          <a:ext cx="2342515" cy="556895"/>
        </a:xfrm>
        <a:prstGeom prst="wedgeRoundRectCallout">
          <a:avLst>
            <a:gd name="adj1" fmla="val -45669"/>
            <a:gd name="adj2" fmla="val 74502"/>
            <a:gd name="adj3" fmla="val 16667"/>
          </a:avLst>
        </a:prstGeom>
        <a:solidFill>
          <a:srgbClr val="FFFFBE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100" b="1">
              <a:solidFill>
                <a:schemeClr val="tx1"/>
              </a:solidFill>
              <a:latin typeface="HGS創英角ｺﾞｼｯｸUB"/>
              <a:ea typeface="HGS創英角ｺﾞｼｯｸUB"/>
            </a:rPr>
            <a:t>計算書で算出した金額をご記入下さい。</a:t>
          </a:r>
          <a:endParaRPr kumimoji="1" lang="ja-JP" altLang="en-US" sz="1100" b="1">
            <a:solidFill>
              <a:schemeClr val="tx1"/>
            </a:solidFill>
            <a:latin typeface="HGS創英角ｺﾞｼｯｸUB"/>
            <a:ea typeface="HGS創英角ｺﾞｼｯｸUB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41275</xdr:colOff>
      <xdr:row>7</xdr:row>
      <xdr:rowOff>16510</xdr:rowOff>
    </xdr:from>
    <xdr:to xmlns:xdr="http://schemas.openxmlformats.org/drawingml/2006/spreadsheetDrawing">
      <xdr:col>12</xdr:col>
      <xdr:colOff>173990</xdr:colOff>
      <xdr:row>14</xdr:row>
      <xdr:rowOff>50165</xdr:rowOff>
    </xdr:to>
    <xdr:sp macro="" textlink="">
      <xdr:nvSpPr>
        <xdr:cNvPr id="6" name="テキスト 5"/>
        <xdr:cNvSpPr txBox="1"/>
      </xdr:nvSpPr>
      <xdr:spPr>
        <a:xfrm>
          <a:off x="41275" y="2150110"/>
          <a:ext cx="2319655" cy="2167255"/>
        </a:xfrm>
        <a:prstGeom prst="rect">
          <a:avLst/>
        </a:prstGeom>
        <a:solidFill>
          <a:srgbClr val="FFFFBE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【記入方法】</a:t>
          </a:r>
          <a:endParaRPr kumimoji="1" lang="ja-JP" altLang="en-US"/>
        </a:p>
        <a:p>
          <a:r>
            <a:rPr kumimoji="1" lang="ja-JP" altLang="en-US"/>
            <a:t>・年度</a:t>
          </a:r>
          <a:endParaRPr kumimoji="1" lang="ja-JP" altLang="en-US"/>
        </a:p>
        <a:p>
          <a:r>
            <a:rPr kumimoji="1" lang="ja-JP" altLang="en-US"/>
            <a:t>申請時の和暦をご記入ください。</a:t>
          </a:r>
          <a:endParaRPr kumimoji="1" lang="ja-JP" altLang="en-US"/>
        </a:p>
        <a:p>
          <a:endParaRPr kumimoji="1" lang="ja-JP" altLang="en-US"/>
        </a:p>
        <a:p>
          <a:r>
            <a:rPr kumimoji="1" lang="ja-JP" altLang="en-US"/>
            <a:t>・前期or後期</a:t>
          </a:r>
          <a:endParaRPr kumimoji="1" lang="ja-JP" altLang="en-US"/>
        </a:p>
        <a:p>
          <a:r>
            <a:rPr kumimoji="1" lang="ja-JP" altLang="en-US" b="1"/>
            <a:t>４月申請時→前期分</a:t>
          </a:r>
          <a:endParaRPr kumimoji="1" lang="ja-JP" altLang="en-US" b="1"/>
        </a:p>
        <a:p>
          <a:r>
            <a:rPr kumimoji="1" lang="ja-JP" altLang="en-US" b="1"/>
            <a:t>１０月申請時→後期分</a:t>
          </a:r>
          <a:endParaRPr kumimoji="1" lang="ja-JP" altLang="en-US" b="1"/>
        </a:p>
        <a:p>
          <a:r>
            <a:rPr kumimoji="1" lang="ja-JP" altLang="en-US"/>
            <a:t>お間違いのないようご記入ください。</a:t>
          </a:r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11</xdr:col>
      <xdr:colOff>8255</xdr:colOff>
      <xdr:row>23</xdr:row>
      <xdr:rowOff>92075</xdr:rowOff>
    </xdr:from>
    <xdr:to xmlns:xdr="http://schemas.openxmlformats.org/drawingml/2006/spreadsheetDrawing">
      <xdr:col>26</xdr:col>
      <xdr:colOff>22225</xdr:colOff>
      <xdr:row>24</xdr:row>
      <xdr:rowOff>102870</xdr:rowOff>
    </xdr:to>
    <xdr:sp macro="" textlink="">
      <xdr:nvSpPr>
        <xdr:cNvPr id="7" name="テキスト 6"/>
        <xdr:cNvSpPr txBox="1"/>
      </xdr:nvSpPr>
      <xdr:spPr>
        <a:xfrm>
          <a:off x="2012950" y="7102475"/>
          <a:ext cx="2747645" cy="315595"/>
        </a:xfrm>
        <a:prstGeom prst="rect">
          <a:avLst/>
        </a:prstGeom>
        <a:solidFill>
          <a:srgbClr val="FFFFBE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補助対象期間は、通知でご確認ください。</a:t>
          </a:r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22860</xdr:colOff>
      <xdr:row>5</xdr:row>
      <xdr:rowOff>8890</xdr:rowOff>
    </xdr:from>
    <xdr:to xmlns:xdr="http://schemas.openxmlformats.org/drawingml/2006/spreadsheetDrawing">
      <xdr:col>15</xdr:col>
      <xdr:colOff>631190</xdr:colOff>
      <xdr:row>14</xdr:row>
      <xdr:rowOff>119380</xdr:rowOff>
    </xdr:to>
    <xdr:sp macro="" textlink="">
      <xdr:nvSpPr>
        <xdr:cNvPr id="2" name="テキスト 1"/>
        <xdr:cNvSpPr txBox="1"/>
      </xdr:nvSpPr>
      <xdr:spPr>
        <a:xfrm>
          <a:off x="5728335" y="901065"/>
          <a:ext cx="4037330" cy="3642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【注意点】</a:t>
          </a:r>
          <a:endParaRPr kumimoji="1" lang="ja-JP" altLang="en-US"/>
        </a:p>
        <a:p>
          <a:r>
            <a:rPr kumimoji="1" lang="ja-JP" altLang="en-US"/>
            <a:t>・「被共済者氏名」は、被共済者番号順に御記入お願いいたします。</a:t>
          </a:r>
          <a:endParaRPr kumimoji="1" lang="ja-JP" altLang="en-US"/>
        </a:p>
        <a:p>
          <a:r>
            <a:rPr kumimoji="1" lang="ja-JP" altLang="en-US"/>
            <a:t>・被共済者が10名を超過する場合は、シートをコピーしていただきご入力ください。</a:t>
          </a:r>
          <a:endParaRPr kumimoji="1" lang="ja-JP" altLang="en-US"/>
        </a:p>
        <a:p>
          <a:r>
            <a:rPr kumimoji="1" lang="ja-JP" altLang="en-US"/>
            <a:t>※列行の追加はご遠慮ください。</a:t>
          </a:r>
          <a:endParaRPr kumimoji="1" lang="ja-JP" altLang="en-US"/>
        </a:p>
        <a:p>
          <a:endParaRPr kumimoji="1" lang="ja-JP" altLang="en-US"/>
        </a:p>
        <a:p>
          <a:r>
            <a:rPr kumimoji="1" lang="ja-JP" altLang="en-US"/>
            <a:t>【備考欄記載していただきたいこと】</a:t>
          </a:r>
          <a:endParaRPr kumimoji="1" lang="ja-JP" altLang="en-US"/>
        </a:p>
        <a:p>
          <a:r>
            <a:rPr kumimoji="1" lang="ja-JP" altLang="en-US" b="1"/>
            <a:t>・掛金変更</a:t>
          </a:r>
          <a:endParaRPr kumimoji="1" lang="ja-JP" altLang="en-US" b="1"/>
        </a:p>
        <a:p>
          <a:r>
            <a:rPr kumimoji="1" lang="ja-JP" altLang="en-US" b="1"/>
            <a:t>・入社・退職</a:t>
          </a:r>
          <a:endParaRPr kumimoji="1" lang="ja-JP" altLang="en-US" b="1"/>
        </a:p>
        <a:p>
          <a:r>
            <a:rPr kumimoji="1" lang="ja-JP" altLang="en-US" b="1"/>
            <a:t>・氏名変更（旧姓：○○）</a:t>
          </a:r>
          <a:endParaRPr kumimoji="1" lang="ja-JP" altLang="en-US" b="1"/>
        </a:p>
        <a:p>
          <a:r>
            <a:rPr kumimoji="1" lang="ja-JP" altLang="en-US"/>
            <a:t>該当ない方は、空欄で問題ございません。</a:t>
          </a:r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31750</xdr:colOff>
      <xdr:row>15</xdr:row>
      <xdr:rowOff>392430</xdr:rowOff>
    </xdr:from>
    <xdr:to xmlns:xdr="http://schemas.openxmlformats.org/drawingml/2006/spreadsheetDrawing">
      <xdr:col>13</xdr:col>
      <xdr:colOff>79375</xdr:colOff>
      <xdr:row>33</xdr:row>
      <xdr:rowOff>203200</xdr:rowOff>
    </xdr:to>
    <xdr:sp macro="" textlink="">
      <xdr:nvSpPr>
        <xdr:cNvPr id="3" name="テキスト 2"/>
        <xdr:cNvSpPr txBox="1"/>
      </xdr:nvSpPr>
      <xdr:spPr>
        <a:xfrm>
          <a:off x="5737225" y="5221605"/>
          <a:ext cx="2105025" cy="371856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r>
            <a:rPr kumimoji="1" lang="ja-JP" altLang="en-US" sz="2800"/>
            <a:t>17行以降は、自動入力になります。</a:t>
          </a:r>
          <a:endParaRPr kumimoji="1" lang="ja-JP" altLang="en-US" sz="2800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</xdr:col>
      <xdr:colOff>37465</xdr:colOff>
      <xdr:row>9</xdr:row>
      <xdr:rowOff>236855</xdr:rowOff>
    </xdr:from>
    <xdr:to xmlns:xdr="http://schemas.openxmlformats.org/drawingml/2006/spreadsheetDrawing">
      <xdr:col>5</xdr:col>
      <xdr:colOff>542925</xdr:colOff>
      <xdr:row>10</xdr:row>
      <xdr:rowOff>335280</xdr:rowOff>
    </xdr:to>
    <xdr:sp macro="" textlink="">
      <xdr:nvSpPr>
        <xdr:cNvPr id="4" name="AutoShape 5"/>
        <xdr:cNvSpPr>
          <a:spLocks noChangeArrowheads="1"/>
        </xdr:cNvSpPr>
      </xdr:nvSpPr>
      <xdr:spPr>
        <a:xfrm>
          <a:off x="513715" y="2635250"/>
          <a:ext cx="1915160" cy="503555"/>
        </a:xfrm>
        <a:prstGeom prst="wedgeRoundRectCallout">
          <a:avLst>
            <a:gd name="adj1" fmla="val -30199"/>
            <a:gd name="adj2" fmla="val -86741"/>
            <a:gd name="adj3" fmla="val 16667"/>
          </a:avLst>
        </a:prstGeom>
        <a:solidFill>
          <a:srgbClr val="FFFFBE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rot="0" vertOverflow="overflow" horzOverflow="overflow" wrap="square" lIns="74295" tIns="8890" rIns="74295" bIns="8890" anchor="t" anchorCtr="0" upright="1"/>
        <a:lstStyle/>
        <a:p>
          <a:r>
            <a:rPr sz="1000" b="1">
              <a:latin typeface="HG創英角ｺﾞｼｯｸUB"/>
              <a:ea typeface="HG創英角ｺﾞｼｯｸUB"/>
            </a:rPr>
            <a:t>「被共済者番号」の順に</a:t>
          </a:r>
          <a:endParaRPr sz="1000" b="1">
            <a:latin typeface="HG創英角ｺﾞｼｯｸUB"/>
            <a:ea typeface="HG創英角ｺﾞｼｯｸUB"/>
          </a:endParaRPr>
        </a:p>
        <a:p>
          <a:r>
            <a:rPr sz="1000" b="1">
              <a:latin typeface="HG創英角ｺﾞｼｯｸUB"/>
              <a:ea typeface="HG創英角ｺﾞｼｯｸUB"/>
            </a:rPr>
            <a:t>ご記入してください。</a:t>
          </a:r>
          <a:endParaRPr sz="1000" b="1">
            <a:latin typeface="HG創英角ｺﾞｼｯｸUB"/>
            <a:ea typeface="HG創英角ｺﾞｼｯｸUB"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380365</xdr:colOff>
      <xdr:row>9</xdr:row>
      <xdr:rowOff>44450</xdr:rowOff>
    </xdr:from>
    <xdr:to xmlns:xdr="http://schemas.openxmlformats.org/drawingml/2006/spreadsheetDrawing">
      <xdr:col>9</xdr:col>
      <xdr:colOff>1104900</xdr:colOff>
      <xdr:row>10</xdr:row>
      <xdr:rowOff>196850</xdr:rowOff>
    </xdr:to>
    <xdr:sp macro="" textlink="">
      <xdr:nvSpPr>
        <xdr:cNvPr id="6" name="図形 5"/>
        <xdr:cNvSpPr/>
      </xdr:nvSpPr>
      <xdr:spPr>
        <a:xfrm>
          <a:off x="3237865" y="2442845"/>
          <a:ext cx="2353310" cy="557530"/>
        </a:xfrm>
        <a:prstGeom prst="wedgeRoundRectCallout">
          <a:avLst>
            <a:gd name="adj1" fmla="val 23260"/>
            <a:gd name="adj2" fmla="val -70735"/>
            <a:gd name="adj3" fmla="val 16667"/>
          </a:avLst>
        </a:prstGeom>
        <a:solidFill>
          <a:srgbClr val="FFFFBE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 b="1">
              <a:solidFill>
                <a:schemeClr val="tx1"/>
              </a:solidFill>
              <a:latin typeface="HGS創英角ｺﾞｼｯｸUB"/>
              <a:ea typeface="HGS創英角ｺﾞｼｯｸUB"/>
            </a:rPr>
            <a:t>期間中に入社・退社した場合は、</a:t>
          </a:r>
          <a:endParaRPr kumimoji="1" lang="ja-JP" altLang="en-US" sz="1000" b="1">
            <a:solidFill>
              <a:schemeClr val="tx1"/>
            </a:solidFill>
            <a:latin typeface="HGS創英角ｺﾞｼｯｸUB"/>
            <a:ea typeface="HGS創英角ｺﾞｼｯｸUB"/>
          </a:endParaRPr>
        </a:p>
        <a:p>
          <a:r>
            <a:rPr kumimoji="1" lang="ja-JP" altLang="en-US" sz="1000" b="1">
              <a:solidFill>
                <a:schemeClr val="tx1"/>
              </a:solidFill>
              <a:latin typeface="HGS創英角ｺﾞｼｯｸUB"/>
              <a:ea typeface="HGS創英角ｺﾞｼｯｸUB"/>
            </a:rPr>
            <a:t>ご記入してください。</a:t>
          </a:r>
          <a:endParaRPr kumimoji="1" lang="ja-JP" altLang="en-US" sz="1000" b="1">
            <a:solidFill>
              <a:schemeClr val="tx1"/>
            </a:solidFill>
            <a:latin typeface="HGS創英角ｺﾞｼｯｸUB"/>
            <a:ea typeface="HGS創英角ｺﾞｼｯｸUB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121920</xdr:colOff>
      <xdr:row>27</xdr:row>
      <xdr:rowOff>153035</xdr:rowOff>
    </xdr:from>
    <xdr:to xmlns:xdr="http://schemas.openxmlformats.org/drawingml/2006/spreadsheetDrawing">
      <xdr:col>9</xdr:col>
      <xdr:colOff>1028700</xdr:colOff>
      <xdr:row>29</xdr:row>
      <xdr:rowOff>67310</xdr:rowOff>
    </xdr:to>
    <xdr:sp macro="" textlink="">
      <xdr:nvSpPr>
        <xdr:cNvPr id="7" name="図形 6"/>
        <xdr:cNvSpPr/>
      </xdr:nvSpPr>
      <xdr:spPr>
        <a:xfrm>
          <a:off x="3398520" y="7774940"/>
          <a:ext cx="2116455" cy="381000"/>
        </a:xfrm>
        <a:prstGeom prst="wedgeRoundRectCallout">
          <a:avLst>
            <a:gd name="adj1" fmla="val 23627"/>
            <a:gd name="adj2" fmla="val -83918"/>
            <a:gd name="adj3" fmla="val 16667"/>
          </a:avLst>
        </a:prstGeom>
        <a:solidFill>
          <a:srgbClr val="FFFFBE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 b="1">
              <a:solidFill>
                <a:schemeClr val="tx1"/>
              </a:solidFill>
              <a:latin typeface="HGS創英角ｺﾞｼｯｸUB"/>
              <a:ea typeface="HGS創英角ｺﾞｼｯｸUB"/>
            </a:rPr>
            <a:t>こちらが補助金額になります。</a:t>
          </a:r>
          <a:endParaRPr kumimoji="1" lang="ja-JP" altLang="en-US" sz="1000" b="1">
            <a:solidFill>
              <a:schemeClr val="tx1"/>
            </a:solidFill>
            <a:latin typeface="HGS創英角ｺﾞｼｯｸUB"/>
            <a:ea typeface="HGS創英角ｺﾞｼｯｸUB"/>
          </a:endParaRPr>
        </a:p>
      </xdr:txBody>
    </xdr:sp>
    <xdr:clientData/>
  </xdr:twoCellAnchor>
  <xdr:twoCellAnchor>
    <xdr:from xmlns:xdr="http://schemas.openxmlformats.org/drawingml/2006/spreadsheetDrawing">
      <xdr:col>12</xdr:col>
      <xdr:colOff>452120</xdr:colOff>
      <xdr:row>1</xdr:row>
      <xdr:rowOff>97790</xdr:rowOff>
    </xdr:from>
    <xdr:to xmlns:xdr="http://schemas.openxmlformats.org/drawingml/2006/spreadsheetDrawing">
      <xdr:col>19</xdr:col>
      <xdr:colOff>336550</xdr:colOff>
      <xdr:row>3</xdr:row>
      <xdr:rowOff>8890</xdr:rowOff>
    </xdr:to>
    <xdr:sp macro="" textlink="">
      <xdr:nvSpPr>
        <xdr:cNvPr id="8" name="テキスト 7"/>
        <xdr:cNvSpPr txBox="1"/>
      </xdr:nvSpPr>
      <xdr:spPr>
        <a:xfrm>
          <a:off x="7529195" y="341630"/>
          <a:ext cx="4685030" cy="261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←こちらをコピーして貼付して、計算期間を入力お願いいたします。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7</xdr:col>
      <xdr:colOff>382270</xdr:colOff>
      <xdr:row>13</xdr:row>
      <xdr:rowOff>290830</xdr:rowOff>
    </xdr:from>
    <xdr:to xmlns:xdr="http://schemas.openxmlformats.org/drawingml/2006/spreadsheetDrawing">
      <xdr:col>9</xdr:col>
      <xdr:colOff>1183640</xdr:colOff>
      <xdr:row>14</xdr:row>
      <xdr:rowOff>358775</xdr:rowOff>
    </xdr:to>
    <xdr:sp macro="" textlink="">
      <xdr:nvSpPr>
        <xdr:cNvPr id="9" name="図形 8"/>
        <xdr:cNvSpPr/>
      </xdr:nvSpPr>
      <xdr:spPr>
        <a:xfrm>
          <a:off x="3658870" y="4309745"/>
          <a:ext cx="2011045" cy="473075"/>
        </a:xfrm>
        <a:prstGeom prst="wedgeRoundRectCallout">
          <a:avLst>
            <a:gd name="adj1" fmla="val 22547"/>
            <a:gd name="adj2" fmla="val 79131"/>
            <a:gd name="adj3" fmla="val 16667"/>
          </a:avLst>
        </a:prstGeom>
        <a:solidFill>
          <a:srgbClr val="FFFFBE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 b="1">
              <a:solidFill>
                <a:schemeClr val="tx1"/>
              </a:solidFill>
              <a:latin typeface="HGS創英角ｺﾞｼｯｸUB"/>
              <a:ea typeface="HGS創英角ｺﾞｼｯｸUB"/>
            </a:rPr>
            <a:t>氏名変更された方は、旧姓をご記入ください。</a:t>
          </a:r>
          <a:endParaRPr kumimoji="1" lang="ja-JP" altLang="en-US" sz="1000" b="1">
            <a:solidFill>
              <a:schemeClr val="tx1"/>
            </a:solidFill>
            <a:latin typeface="HGS創英角ｺﾞｼｯｸUB"/>
            <a:ea typeface="HGS創英角ｺﾞｼｯｸUB"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690245</xdr:colOff>
      <xdr:row>13</xdr:row>
      <xdr:rowOff>46355</xdr:rowOff>
    </xdr:from>
    <xdr:to xmlns:xdr="http://schemas.openxmlformats.org/drawingml/2006/spreadsheetDrawing">
      <xdr:col>7</xdr:col>
      <xdr:colOff>234950</xdr:colOff>
      <xdr:row>14</xdr:row>
      <xdr:rowOff>198755</xdr:rowOff>
    </xdr:to>
    <xdr:sp macro="" textlink="">
      <xdr:nvSpPr>
        <xdr:cNvPr id="10" name="図形 9"/>
        <xdr:cNvSpPr/>
      </xdr:nvSpPr>
      <xdr:spPr>
        <a:xfrm>
          <a:off x="1166495" y="4065270"/>
          <a:ext cx="2345055" cy="557530"/>
        </a:xfrm>
        <a:prstGeom prst="wedgeRoundRectCallout">
          <a:avLst>
            <a:gd name="adj1" fmla="val 87638"/>
            <a:gd name="adj2" fmla="val -63637"/>
            <a:gd name="adj3" fmla="val 16667"/>
          </a:avLst>
        </a:prstGeom>
        <a:solidFill>
          <a:srgbClr val="FFFFBE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 b="1">
              <a:solidFill>
                <a:schemeClr val="tx1"/>
              </a:solidFill>
              <a:latin typeface="HGS創英角ｺﾞｼｯｸUB"/>
              <a:ea typeface="HGS創英角ｺﾞｼｯｸUB"/>
            </a:rPr>
            <a:t>掛金に変更があった場合は、2行に</a:t>
          </a:r>
          <a:endParaRPr kumimoji="1" lang="ja-JP" altLang="en-US" sz="1000" b="1">
            <a:solidFill>
              <a:schemeClr val="tx1"/>
            </a:solidFill>
            <a:latin typeface="HGS創英角ｺﾞｼｯｸUB"/>
            <a:ea typeface="HGS創英角ｺﾞｼｯｸUB"/>
          </a:endParaRPr>
        </a:p>
        <a:p>
          <a:r>
            <a:rPr kumimoji="1" lang="ja-JP" altLang="en-US" sz="1000" b="1">
              <a:solidFill>
                <a:schemeClr val="tx1"/>
              </a:solidFill>
              <a:latin typeface="HGS創英角ｺﾞｼｯｸUB"/>
              <a:ea typeface="HGS創英角ｺﾞｼｯｸUB"/>
            </a:rPr>
            <a:t>分けてご記入ください。</a:t>
          </a:r>
          <a:endParaRPr kumimoji="1" lang="ja-JP" altLang="en-US" sz="1000" b="1">
            <a:solidFill>
              <a:schemeClr val="tx1"/>
            </a:solidFill>
            <a:latin typeface="HGS創英角ｺﾞｼｯｸUB"/>
            <a:ea typeface="HGS創英角ｺﾞｼｯｸUB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33</xdr:col>
      <xdr:colOff>57150</xdr:colOff>
      <xdr:row>13</xdr:row>
      <xdr:rowOff>291465</xdr:rowOff>
    </xdr:from>
    <xdr:to xmlns:xdr="http://schemas.openxmlformats.org/drawingml/2006/spreadsheetDrawing">
      <xdr:col>39</xdr:col>
      <xdr:colOff>72390</xdr:colOff>
      <xdr:row>20</xdr:row>
      <xdr:rowOff>199390</xdr:rowOff>
    </xdr:to>
    <xdr:sp macro="" textlink="">
      <xdr:nvSpPr>
        <xdr:cNvPr id="2" name="テキスト 2"/>
        <xdr:cNvSpPr txBox="1"/>
      </xdr:nvSpPr>
      <xdr:spPr>
        <a:xfrm>
          <a:off x="6071235" y="4253865"/>
          <a:ext cx="4034790" cy="2041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【記入方法】</a:t>
          </a:r>
          <a:endParaRPr kumimoji="1" lang="ja-JP" altLang="en-US"/>
        </a:p>
        <a:p>
          <a:r>
            <a:rPr kumimoji="1" lang="ja-JP" altLang="en-US"/>
            <a:t>・年度</a:t>
          </a:r>
          <a:endParaRPr kumimoji="1" lang="ja-JP" altLang="en-US"/>
        </a:p>
        <a:p>
          <a:r>
            <a:rPr kumimoji="1" lang="ja-JP" altLang="en-US"/>
            <a:t>申請時の和暦を御選択ください。</a:t>
          </a:r>
          <a:endParaRPr kumimoji="1" lang="ja-JP" altLang="en-US"/>
        </a:p>
        <a:p>
          <a:endParaRPr kumimoji="1" lang="ja-JP" altLang="en-US"/>
        </a:p>
        <a:p>
          <a:r>
            <a:rPr kumimoji="1" lang="ja-JP" altLang="en-US"/>
            <a:t>・前期or後期</a:t>
          </a:r>
          <a:endParaRPr kumimoji="1" lang="ja-JP" altLang="en-US"/>
        </a:p>
        <a:p>
          <a:r>
            <a:rPr kumimoji="1" lang="ja-JP" altLang="en-US" b="1"/>
            <a:t>４月申請時→前期分</a:t>
          </a:r>
          <a:endParaRPr kumimoji="1" lang="ja-JP" altLang="en-US" b="1"/>
        </a:p>
        <a:p>
          <a:r>
            <a:rPr kumimoji="1" lang="ja-JP" altLang="en-US" b="1"/>
            <a:t>１０月申請時→後期分</a:t>
          </a:r>
          <a:endParaRPr kumimoji="1" lang="ja-JP" altLang="en-US" b="1"/>
        </a:p>
        <a:p>
          <a:r>
            <a:rPr kumimoji="1" lang="ja-JP" altLang="en-US"/>
            <a:t>お間違いのないよう御選択ください。</a:t>
          </a:r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33</xdr:col>
      <xdr:colOff>31750</xdr:colOff>
      <xdr:row>4</xdr:row>
      <xdr:rowOff>12065</xdr:rowOff>
    </xdr:from>
    <xdr:to xmlns:xdr="http://schemas.openxmlformats.org/drawingml/2006/spreadsheetDrawing">
      <xdr:col>35</xdr:col>
      <xdr:colOff>664845</xdr:colOff>
      <xdr:row>5</xdr:row>
      <xdr:rowOff>22860</xdr:rowOff>
    </xdr:to>
    <xdr:sp macro="" textlink="">
      <xdr:nvSpPr>
        <xdr:cNvPr id="6" name="テキスト 6"/>
        <xdr:cNvSpPr txBox="1"/>
      </xdr:nvSpPr>
      <xdr:spPr>
        <a:xfrm>
          <a:off x="6045835" y="1231265"/>
          <a:ext cx="1972945" cy="3155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日付は必ず御記入ください。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33</xdr:col>
      <xdr:colOff>67945</xdr:colOff>
      <xdr:row>23</xdr:row>
      <xdr:rowOff>17780</xdr:rowOff>
    </xdr:from>
    <xdr:to xmlns:xdr="http://schemas.openxmlformats.org/drawingml/2006/spreadsheetDrawing">
      <xdr:col>37</xdr:col>
      <xdr:colOff>142240</xdr:colOff>
      <xdr:row>24</xdr:row>
      <xdr:rowOff>28575</xdr:rowOff>
    </xdr:to>
    <xdr:sp macro="" textlink="">
      <xdr:nvSpPr>
        <xdr:cNvPr id="7" name="テキスト 4"/>
        <xdr:cNvSpPr txBox="1"/>
      </xdr:nvSpPr>
      <xdr:spPr>
        <a:xfrm>
          <a:off x="6082030" y="7028180"/>
          <a:ext cx="2753995" cy="3155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補助対象期間は、通知で御確認ください。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33</xdr:col>
      <xdr:colOff>67945</xdr:colOff>
      <xdr:row>21</xdr:row>
      <xdr:rowOff>0</xdr:rowOff>
    </xdr:from>
    <xdr:to xmlns:xdr="http://schemas.openxmlformats.org/drawingml/2006/spreadsheetDrawing">
      <xdr:col>39</xdr:col>
      <xdr:colOff>74295</xdr:colOff>
      <xdr:row>22</xdr:row>
      <xdr:rowOff>10795</xdr:rowOff>
    </xdr:to>
    <xdr:sp macro="" textlink="">
      <xdr:nvSpPr>
        <xdr:cNvPr id="8" name="テキスト 5"/>
        <xdr:cNvSpPr txBox="1"/>
      </xdr:nvSpPr>
      <xdr:spPr>
        <a:xfrm>
          <a:off x="6082030" y="6400800"/>
          <a:ext cx="4025900" cy="3155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補助金申請額は、計算書で算出した金額を御記入ください。</a:t>
          </a:r>
          <a:endParaRPr kumimoji="1"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22860</xdr:colOff>
      <xdr:row>5</xdr:row>
      <xdr:rowOff>8890</xdr:rowOff>
    </xdr:from>
    <xdr:to xmlns:xdr="http://schemas.openxmlformats.org/drawingml/2006/spreadsheetDrawing">
      <xdr:col>15</xdr:col>
      <xdr:colOff>631190</xdr:colOff>
      <xdr:row>14</xdr:row>
      <xdr:rowOff>217805</xdr:rowOff>
    </xdr:to>
    <xdr:sp macro="" textlink="">
      <xdr:nvSpPr>
        <xdr:cNvPr id="4" name="テキスト 3"/>
        <xdr:cNvSpPr txBox="1"/>
      </xdr:nvSpPr>
      <xdr:spPr>
        <a:xfrm>
          <a:off x="5728335" y="901065"/>
          <a:ext cx="4037330" cy="37407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【記入方法】</a:t>
          </a:r>
          <a:endParaRPr kumimoji="1" lang="ja-JP" altLang="en-US"/>
        </a:p>
        <a:p>
          <a:r>
            <a:rPr kumimoji="1" lang="ja-JP" altLang="en-US" sz="1600" b="1"/>
            <a:t>ピンクの箇所を御記入願います。</a:t>
          </a:r>
          <a:endParaRPr kumimoji="1" lang="ja-JP" altLang="en-US"/>
        </a:p>
        <a:p>
          <a:r>
            <a:rPr kumimoji="1" lang="ja-JP" altLang="en-US" b="1"/>
            <a:t>自動計算になります。</a:t>
          </a:r>
          <a:endParaRPr kumimoji="1" lang="ja-JP" altLang="en-US" b="1"/>
        </a:p>
        <a:p>
          <a:endParaRPr kumimoji="1" lang="ja-JP" altLang="en-US"/>
        </a:p>
        <a:p>
          <a:r>
            <a:rPr kumimoji="1" lang="ja-JP" altLang="en-US"/>
            <a:t>【注意点】</a:t>
          </a:r>
          <a:endParaRPr kumimoji="1" lang="ja-JP" altLang="en-US"/>
        </a:p>
        <a:p>
          <a:r>
            <a:rPr kumimoji="1" lang="ja-JP" altLang="en-US"/>
            <a:t>・「被共済者氏名」は、被共済者番号順に御記入お願いいたします。</a:t>
          </a:r>
          <a:endParaRPr kumimoji="1" lang="ja-JP" altLang="en-US"/>
        </a:p>
        <a:p>
          <a:r>
            <a:rPr kumimoji="1" lang="ja-JP" altLang="en-US"/>
            <a:t>・被共済者が10名を超過する場合は、シートをコピーしていただきご入力ください。</a:t>
          </a:r>
          <a:endParaRPr kumimoji="1" lang="ja-JP" altLang="en-US"/>
        </a:p>
        <a:p>
          <a:r>
            <a:rPr kumimoji="1" lang="ja-JP" altLang="en-US"/>
            <a:t>※列行の追加はご遠慮ください。</a:t>
          </a:r>
          <a:endParaRPr kumimoji="1" lang="ja-JP" altLang="en-US"/>
        </a:p>
        <a:p>
          <a:endParaRPr kumimoji="1" lang="ja-JP" altLang="en-US"/>
        </a:p>
        <a:p>
          <a:r>
            <a:rPr kumimoji="1" lang="ja-JP" altLang="en-US"/>
            <a:t>【備考欄記載していただきたいこと】</a:t>
          </a:r>
          <a:endParaRPr kumimoji="1" lang="ja-JP" altLang="en-US"/>
        </a:p>
        <a:p>
          <a:r>
            <a:rPr kumimoji="1" lang="ja-JP" altLang="en-US" b="1"/>
            <a:t>・掛金変更</a:t>
          </a:r>
          <a:endParaRPr kumimoji="1" lang="ja-JP" altLang="en-US" b="1"/>
        </a:p>
        <a:p>
          <a:r>
            <a:rPr kumimoji="1" lang="ja-JP" altLang="en-US" b="1"/>
            <a:t>・入社・退職</a:t>
          </a:r>
          <a:endParaRPr kumimoji="1" lang="ja-JP" altLang="en-US" b="1"/>
        </a:p>
        <a:p>
          <a:r>
            <a:rPr kumimoji="1" lang="ja-JP" altLang="en-US" b="1"/>
            <a:t>・氏名変更</a:t>
          </a:r>
          <a:endParaRPr kumimoji="1" lang="ja-JP" altLang="en-US" b="1"/>
        </a:p>
        <a:p>
          <a:r>
            <a:rPr kumimoji="1" lang="ja-JP" altLang="en-US"/>
            <a:t>該当ない方は、空欄で問題ございません。</a:t>
          </a:r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31750</xdr:colOff>
      <xdr:row>15</xdr:row>
      <xdr:rowOff>392430</xdr:rowOff>
    </xdr:from>
    <xdr:to xmlns:xdr="http://schemas.openxmlformats.org/drawingml/2006/spreadsheetDrawing">
      <xdr:col>13</xdr:col>
      <xdr:colOff>79375</xdr:colOff>
      <xdr:row>33</xdr:row>
      <xdr:rowOff>203200</xdr:rowOff>
    </xdr:to>
    <xdr:sp macro="" textlink="">
      <xdr:nvSpPr>
        <xdr:cNvPr id="5" name="テキスト 4"/>
        <xdr:cNvSpPr txBox="1"/>
      </xdr:nvSpPr>
      <xdr:spPr>
        <a:xfrm>
          <a:off x="5737225" y="5221605"/>
          <a:ext cx="2105025" cy="371856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r>
            <a:rPr kumimoji="1" lang="ja-JP" altLang="en-US" sz="2800"/>
            <a:t>17行以降は、自動入力になります。</a:t>
          </a:r>
          <a:endParaRPr kumimoji="1" lang="ja-JP" altLang="en-US" sz="2800"/>
        </a:p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452120</xdr:colOff>
      <xdr:row>1</xdr:row>
      <xdr:rowOff>97790</xdr:rowOff>
    </xdr:from>
    <xdr:to xmlns:xdr="http://schemas.openxmlformats.org/drawingml/2006/spreadsheetDrawing">
      <xdr:col>19</xdr:col>
      <xdr:colOff>351790</xdr:colOff>
      <xdr:row>3</xdr:row>
      <xdr:rowOff>8890</xdr:rowOff>
    </xdr:to>
    <xdr:sp macro="" textlink="">
      <xdr:nvSpPr>
        <xdr:cNvPr id="12" name="テキスト 11"/>
        <xdr:cNvSpPr txBox="1"/>
      </xdr:nvSpPr>
      <xdr:spPr>
        <a:xfrm>
          <a:off x="7529195" y="341630"/>
          <a:ext cx="4700270" cy="261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←こちらをコピーして貼付して、計算期間を入力お願いいたします。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I32"/>
  <sheetViews>
    <sheetView tabSelected="1" view="pageBreakPreview" topLeftCell="A4" zoomScale="90" zoomScaleSheetLayoutView="90" workbookViewId="0">
      <selection activeCell="Y6" sqref="Y6"/>
    </sheetView>
  </sheetViews>
  <sheetFormatPr defaultRowHeight="14.4"/>
  <cols>
    <col min="1" max="33" width="2.3984375" style="1" customWidth="1"/>
    <col min="34" max="16384" width="8.796875" style="1" customWidth="1"/>
  </cols>
  <sheetData>
    <row r="1" spans="1:34" ht="24" customHeight="1">
      <c r="A1" s="1" t="s">
        <v>67</v>
      </c>
    </row>
    <row r="2" spans="1:34" ht="24" customHeight="1"/>
    <row r="3" spans="1:34" ht="24" customHeight="1">
      <c r="A3" s="2"/>
      <c r="B3" s="2"/>
      <c r="C3" s="2"/>
      <c r="D3" s="2" t="s">
        <v>61</v>
      </c>
      <c r="E3" s="2" t="s">
        <v>88</v>
      </c>
      <c r="F3" s="2" t="s">
        <v>89</v>
      </c>
      <c r="G3" s="2" t="s">
        <v>93</v>
      </c>
      <c r="H3" s="2" t="s">
        <v>94</v>
      </c>
      <c r="I3" s="2" t="s">
        <v>95</v>
      </c>
      <c r="J3" s="2" t="s">
        <v>69</v>
      </c>
      <c r="K3" s="2" t="s">
        <v>54</v>
      </c>
      <c r="L3" s="2" t="s">
        <v>96</v>
      </c>
      <c r="M3" s="2" t="s">
        <v>44</v>
      </c>
      <c r="N3" s="2" t="s">
        <v>97</v>
      </c>
      <c r="O3" s="2" t="s">
        <v>98</v>
      </c>
      <c r="P3" s="2" t="s">
        <v>99</v>
      </c>
      <c r="Q3" s="2" t="s">
        <v>44</v>
      </c>
      <c r="R3" s="2" t="s">
        <v>0</v>
      </c>
      <c r="S3" s="2" t="s">
        <v>74</v>
      </c>
      <c r="T3" s="2" t="s">
        <v>44</v>
      </c>
      <c r="U3" s="2" t="s">
        <v>80</v>
      </c>
      <c r="V3" s="2" t="s">
        <v>81</v>
      </c>
      <c r="W3" s="2" t="s">
        <v>82</v>
      </c>
      <c r="X3" s="2" t="s">
        <v>83</v>
      </c>
      <c r="Y3" s="2" t="s">
        <v>15</v>
      </c>
      <c r="Z3" s="2" t="s">
        <v>65</v>
      </c>
      <c r="AA3" s="2" t="s">
        <v>100</v>
      </c>
      <c r="AB3" s="2" t="s">
        <v>101</v>
      </c>
      <c r="AC3" s="2" t="s">
        <v>15</v>
      </c>
      <c r="AD3" s="2"/>
      <c r="AE3" s="2"/>
      <c r="AF3" s="2"/>
      <c r="AG3" s="2"/>
    </row>
    <row r="4" spans="1:34" ht="24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4" ht="24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8"/>
      <c r="Y5" s="9"/>
      <c r="Z5" s="2" t="s">
        <v>25</v>
      </c>
      <c r="AA5" s="4"/>
      <c r="AB5" s="4"/>
      <c r="AC5" s="2" t="s">
        <v>46</v>
      </c>
      <c r="AD5" s="4"/>
      <c r="AE5" s="4"/>
      <c r="AF5" s="2" t="s">
        <v>68</v>
      </c>
      <c r="AG5" s="2"/>
    </row>
    <row r="6" spans="1:34" ht="24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4" ht="24" customHeight="1">
      <c r="A7" s="2"/>
      <c r="B7" s="2" t="s">
        <v>61</v>
      </c>
      <c r="C7" s="2"/>
      <c r="D7" s="2" t="s">
        <v>88</v>
      </c>
      <c r="E7" s="2"/>
      <c r="F7" s="2" t="s">
        <v>89</v>
      </c>
      <c r="G7" s="2"/>
      <c r="H7" s="2" t="s">
        <v>90</v>
      </c>
      <c r="I7" s="2"/>
      <c r="J7" s="2" t="s">
        <v>91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4" ht="24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4" ht="24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 t="s">
        <v>82</v>
      </c>
      <c r="O9" s="2" t="s">
        <v>102</v>
      </c>
      <c r="P9" s="2" t="s">
        <v>103</v>
      </c>
      <c r="Q9" s="2"/>
      <c r="R9" s="7" t="s">
        <v>114</v>
      </c>
      <c r="S9" s="7"/>
      <c r="T9" s="7"/>
      <c r="U9" s="7" t="s">
        <v>115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4" ht="24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4" ht="24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7" t="s">
        <v>104</v>
      </c>
      <c r="S11" s="7" t="s">
        <v>105</v>
      </c>
      <c r="T11" s="7" t="s">
        <v>241</v>
      </c>
      <c r="U11" s="7" t="s">
        <v>106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4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7" t="s">
        <v>107</v>
      </c>
      <c r="S12" s="7" t="s">
        <v>66</v>
      </c>
      <c r="T12" s="7" t="s">
        <v>103</v>
      </c>
      <c r="U12" s="7" t="s">
        <v>106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4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7" t="s">
        <v>110</v>
      </c>
      <c r="S13" s="7" t="s">
        <v>111</v>
      </c>
      <c r="T13" s="7" t="s">
        <v>112</v>
      </c>
      <c r="U13" s="7" t="s">
        <v>113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1:34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4" ht="24" customHeight="1">
      <c r="A15" s="2"/>
      <c r="B15" s="2" t="s">
        <v>70</v>
      </c>
      <c r="C15" s="2" t="s">
        <v>42</v>
      </c>
      <c r="D15" s="4" t="s">
        <v>245</v>
      </c>
      <c r="E15" s="4"/>
      <c r="F15" s="2" t="s">
        <v>71</v>
      </c>
      <c r="G15" s="2" t="s">
        <v>73</v>
      </c>
      <c r="H15" s="5" t="s">
        <v>198</v>
      </c>
      <c r="I15" s="2" t="s">
        <v>4</v>
      </c>
      <c r="J15" s="2" t="s">
        <v>43</v>
      </c>
      <c r="K15" s="2" t="s">
        <v>0</v>
      </c>
      <c r="L15" s="2" t="s">
        <v>74</v>
      </c>
      <c r="M15" s="2" t="s">
        <v>44</v>
      </c>
      <c r="N15" s="2" t="s">
        <v>40</v>
      </c>
      <c r="O15" s="2" t="s">
        <v>77</v>
      </c>
      <c r="P15" s="2" t="s">
        <v>48</v>
      </c>
      <c r="Q15" s="2" t="s">
        <v>78</v>
      </c>
      <c r="R15" s="2" t="s">
        <v>76</v>
      </c>
      <c r="S15" s="2" t="s">
        <v>72</v>
      </c>
      <c r="T15" s="2" t="s">
        <v>79</v>
      </c>
      <c r="U15" s="2" t="s">
        <v>80</v>
      </c>
      <c r="V15" s="2" t="s">
        <v>81</v>
      </c>
      <c r="W15" s="2" t="s">
        <v>82</v>
      </c>
      <c r="X15" s="2" t="s">
        <v>83</v>
      </c>
      <c r="Y15" s="2" t="s">
        <v>84</v>
      </c>
      <c r="Z15" s="2" t="s">
        <v>85</v>
      </c>
      <c r="AA15" s="2" t="s">
        <v>75</v>
      </c>
      <c r="AB15" s="2" t="s">
        <v>63</v>
      </c>
      <c r="AC15" s="2" t="s">
        <v>85</v>
      </c>
      <c r="AD15" s="2" t="s">
        <v>86</v>
      </c>
      <c r="AE15" s="2" t="s">
        <v>87</v>
      </c>
      <c r="AF15" s="2" t="s">
        <v>61</v>
      </c>
      <c r="AG15" s="2" t="s">
        <v>88</v>
      </c>
      <c r="AH15" s="2"/>
    </row>
    <row r="16" spans="1:34" ht="24" customHeight="1">
      <c r="A16" s="2" t="s">
        <v>89</v>
      </c>
      <c r="B16" s="2" t="s">
        <v>93</v>
      </c>
      <c r="C16" s="2" t="s">
        <v>205</v>
      </c>
      <c r="D16" s="2" t="s">
        <v>95</v>
      </c>
      <c r="E16" s="2" t="s">
        <v>69</v>
      </c>
      <c r="F16" s="2" t="s">
        <v>54</v>
      </c>
      <c r="G16" s="2" t="s">
        <v>96</v>
      </c>
      <c r="H16" s="2" t="s">
        <v>44</v>
      </c>
      <c r="I16" s="2" t="s">
        <v>206</v>
      </c>
      <c r="J16" s="2" t="s">
        <v>207</v>
      </c>
      <c r="K16" s="2" t="s">
        <v>208</v>
      </c>
      <c r="L16" s="2" t="s">
        <v>44</v>
      </c>
      <c r="M16" s="2" t="s">
        <v>0</v>
      </c>
      <c r="N16" s="2" t="s">
        <v>74</v>
      </c>
      <c r="O16" s="2" t="s">
        <v>209</v>
      </c>
      <c r="P16" s="2" t="s">
        <v>210</v>
      </c>
      <c r="Q16" s="2" t="s">
        <v>78</v>
      </c>
      <c r="R16" s="2" t="s">
        <v>211</v>
      </c>
      <c r="S16" s="2" t="s">
        <v>189</v>
      </c>
      <c r="T16" s="2" t="s">
        <v>212</v>
      </c>
      <c r="U16" s="2" t="s">
        <v>213</v>
      </c>
      <c r="V16" s="2" t="s">
        <v>76</v>
      </c>
      <c r="W16" s="2" t="s">
        <v>214</v>
      </c>
      <c r="X16" s="2" t="s">
        <v>215</v>
      </c>
      <c r="Y16" s="2" t="s">
        <v>0</v>
      </c>
      <c r="Z16" s="2" t="s">
        <v>74</v>
      </c>
      <c r="AA16" s="2" t="s">
        <v>44</v>
      </c>
      <c r="AB16" s="2" t="s">
        <v>217</v>
      </c>
      <c r="AC16" s="2" t="s">
        <v>189</v>
      </c>
      <c r="AD16" s="2" t="s">
        <v>78</v>
      </c>
      <c r="AE16" s="2" t="s">
        <v>86</v>
      </c>
      <c r="AF16" s="2" t="s">
        <v>218</v>
      </c>
      <c r="AG16" s="2" t="s">
        <v>87</v>
      </c>
    </row>
    <row r="17" spans="1:35" ht="24" customHeight="1">
      <c r="A17" s="2" t="s">
        <v>219</v>
      </c>
      <c r="B17" s="2" t="s">
        <v>96</v>
      </c>
      <c r="C17" s="2" t="s">
        <v>191</v>
      </c>
      <c r="D17" s="2" t="s">
        <v>87</v>
      </c>
      <c r="E17" s="2" t="s">
        <v>61</v>
      </c>
      <c r="F17" s="2" t="s">
        <v>88</v>
      </c>
      <c r="G17" s="2" t="s">
        <v>89</v>
      </c>
      <c r="H17" s="2" t="s">
        <v>212</v>
      </c>
      <c r="I17" s="2" t="s">
        <v>72</v>
      </c>
      <c r="J17" s="2" t="s">
        <v>220</v>
      </c>
      <c r="K17" s="2" t="s">
        <v>221</v>
      </c>
      <c r="L17" s="2" t="s">
        <v>52</v>
      </c>
      <c r="M17" s="2" t="s">
        <v>78</v>
      </c>
      <c r="N17" s="2" t="s">
        <v>89</v>
      </c>
      <c r="O17" s="2" t="s">
        <v>222</v>
      </c>
      <c r="P17" s="2" t="s">
        <v>78</v>
      </c>
      <c r="Q17" s="2" t="s">
        <v>223</v>
      </c>
      <c r="R17" s="2" t="s">
        <v>81</v>
      </c>
      <c r="S17" s="2" t="s">
        <v>224</v>
      </c>
      <c r="T17" s="2" t="s">
        <v>180</v>
      </c>
      <c r="U17" s="2" t="s">
        <v>212</v>
      </c>
      <c r="V17" s="2" t="s">
        <v>146</v>
      </c>
      <c r="W17" s="2" t="s">
        <v>225</v>
      </c>
      <c r="X17" s="2" t="s">
        <v>2</v>
      </c>
      <c r="Y17" s="2" t="s">
        <v>87</v>
      </c>
      <c r="Z17" s="2" t="s">
        <v>6</v>
      </c>
      <c r="AA17" s="2" t="s">
        <v>164</v>
      </c>
      <c r="AB17" s="2" t="s">
        <v>75</v>
      </c>
      <c r="AC17" s="2" t="s">
        <v>221</v>
      </c>
      <c r="AD17" s="2" t="s">
        <v>226</v>
      </c>
      <c r="AE17" s="2" t="s">
        <v>76</v>
      </c>
      <c r="AF17" s="2" t="s">
        <v>40</v>
      </c>
      <c r="AG17" s="2" t="s">
        <v>100</v>
      </c>
      <c r="AI17" s="10"/>
    </row>
    <row r="18" spans="1:35" ht="24" customHeight="1">
      <c r="A18" s="2" t="s">
        <v>227</v>
      </c>
      <c r="B18" s="2" t="s">
        <v>84</v>
      </c>
      <c r="C18" s="2" t="s">
        <v>85</v>
      </c>
      <c r="D18" s="2" t="s">
        <v>75</v>
      </c>
      <c r="E18" s="2" t="s">
        <v>63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I18" s="10"/>
    </row>
    <row r="19" spans="1:35" ht="24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 t="s">
        <v>48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5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5" ht="24" customHeight="1">
      <c r="A21" s="3" t="s">
        <v>53</v>
      </c>
      <c r="B21" s="2"/>
      <c r="C21" s="2" t="s">
        <v>0</v>
      </c>
      <c r="D21" s="2" t="s">
        <v>74</v>
      </c>
      <c r="E21" s="2" t="s">
        <v>44</v>
      </c>
      <c r="F21" s="2" t="s">
        <v>82</v>
      </c>
      <c r="G21" s="2" t="s">
        <v>228</v>
      </c>
      <c r="H21" s="2" t="s">
        <v>230</v>
      </c>
      <c r="I21" s="2" t="s">
        <v>204</v>
      </c>
      <c r="J21" s="6">
        <v>30000</v>
      </c>
      <c r="K21" s="6"/>
      <c r="L21" s="6"/>
      <c r="M21" s="6"/>
      <c r="N21" s="6"/>
      <c r="O21" s="6"/>
      <c r="P21" s="6"/>
      <c r="Q21" s="6"/>
      <c r="R21" s="6"/>
      <c r="S21" s="6"/>
      <c r="T21" s="7" t="s">
        <v>7</v>
      </c>
      <c r="U21" s="7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5" ht="24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5" ht="24" customHeight="1">
      <c r="A23" s="3" t="s">
        <v>62</v>
      </c>
      <c r="B23" s="2"/>
      <c r="C23" s="2" t="s">
        <v>0</v>
      </c>
      <c r="D23" s="2" t="s">
        <v>74</v>
      </c>
      <c r="E23" s="2" t="s">
        <v>231</v>
      </c>
      <c r="F23" s="2" t="s">
        <v>229</v>
      </c>
      <c r="G23" s="2" t="s">
        <v>4</v>
      </c>
      <c r="H23" s="2" t="s">
        <v>232</v>
      </c>
      <c r="I23" s="2"/>
      <c r="J23" s="2" t="s">
        <v>70</v>
      </c>
      <c r="K23" s="2" t="s">
        <v>42</v>
      </c>
      <c r="L23" s="4" t="s">
        <v>245</v>
      </c>
      <c r="M23" s="4"/>
      <c r="N23" s="2" t="s">
        <v>25</v>
      </c>
      <c r="O23" s="4" t="s">
        <v>9</v>
      </c>
      <c r="P23" s="4"/>
      <c r="Q23" s="2" t="s">
        <v>17</v>
      </c>
      <c r="R23" s="2" t="s">
        <v>43</v>
      </c>
      <c r="S23" s="2" t="s">
        <v>233</v>
      </c>
      <c r="T23" s="2" t="s">
        <v>234</v>
      </c>
      <c r="U23" s="2" t="s">
        <v>70</v>
      </c>
      <c r="V23" s="2" t="s">
        <v>42</v>
      </c>
      <c r="W23" s="4" t="s">
        <v>245</v>
      </c>
      <c r="X23" s="4"/>
      <c r="Y23" s="2" t="s">
        <v>25</v>
      </c>
      <c r="Z23" s="4" t="s">
        <v>165</v>
      </c>
      <c r="AA23" s="4"/>
      <c r="AB23" s="2" t="s">
        <v>17</v>
      </c>
      <c r="AC23" s="2" t="s">
        <v>43</v>
      </c>
      <c r="AD23" s="2" t="s">
        <v>85</v>
      </c>
      <c r="AE23" s="2" t="s">
        <v>235</v>
      </c>
      <c r="AF23" s="2"/>
      <c r="AG23" s="2"/>
    </row>
    <row r="24" spans="1:35" ht="24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5" ht="24" customHeight="1">
      <c r="A25" s="3" t="s">
        <v>55</v>
      </c>
      <c r="B25" s="2"/>
      <c r="C25" s="2" t="s">
        <v>236</v>
      </c>
      <c r="D25" s="2" t="s">
        <v>81</v>
      </c>
      <c r="E25" s="2" t="s">
        <v>15</v>
      </c>
      <c r="F25" s="2" t="s">
        <v>237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5" ht="24" customHeight="1">
      <c r="A26" s="2"/>
      <c r="B26" s="2"/>
      <c r="C26" s="2" t="s">
        <v>0</v>
      </c>
      <c r="D26" s="2" t="s">
        <v>74</v>
      </c>
      <c r="E26" s="2" t="s">
        <v>44</v>
      </c>
      <c r="F26" s="2" t="s">
        <v>238</v>
      </c>
      <c r="G26" s="2" t="s">
        <v>239</v>
      </c>
      <c r="H26" s="2" t="s">
        <v>15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5" ht="24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 t="s">
        <v>240</v>
      </c>
      <c r="AE27" s="2"/>
      <c r="AF27" s="2" t="s">
        <v>242</v>
      </c>
      <c r="AG27" s="2"/>
    </row>
    <row r="28" spans="1:35" ht="24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5" ht="24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5" ht="24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5" ht="24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5" ht="24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</sheetData>
  <mergeCells count="8">
    <mergeCell ref="AA5:AB5"/>
    <mergeCell ref="AD5:AE5"/>
    <mergeCell ref="D15:E15"/>
    <mergeCell ref="J21:S21"/>
    <mergeCell ref="L23:M23"/>
    <mergeCell ref="O23:P23"/>
    <mergeCell ref="W23:X23"/>
    <mergeCell ref="Z23:AA23"/>
  </mergeCells>
  <phoneticPr fontId="1" type="Hiragana"/>
  <printOptions horizontalCentered="1"/>
  <pageMargins left="0.7" right="0.7" top="0.75" bottom="0.75" header="0.3" footer="0.3"/>
  <pageSetup paperSize="9" scale="92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93"/>
  <sheetViews>
    <sheetView view="pageBreakPreview" zoomScaleSheetLayoutView="100" workbookViewId="0">
      <selection activeCell="E5" sqref="E5"/>
    </sheetView>
  </sheetViews>
  <sheetFormatPr defaultRowHeight="18"/>
  <cols>
    <col min="1" max="1" width="1.875" customWidth="1"/>
    <col min="2" max="2" width="3.125" customWidth="1"/>
    <col min="3" max="3" width="1.25" customWidth="1"/>
    <col min="4" max="4" width="11.25" customWidth="1"/>
    <col min="5" max="5" width="7.25" customWidth="1"/>
    <col min="6" max="6" width="12.75" customWidth="1"/>
    <col min="7" max="7" width="5.5" customWidth="1"/>
    <col min="8" max="8" width="10.625" customWidth="1"/>
    <col min="9" max="9" width="5.25" customWidth="1"/>
    <col min="10" max="10" width="16" customWidth="1"/>
  </cols>
  <sheetData>
    <row r="1" spans="1:14" ht="19.2">
      <c r="B1" s="12" t="s">
        <v>1</v>
      </c>
      <c r="C1" s="12"/>
      <c r="D1" s="12"/>
      <c r="E1" s="12"/>
      <c r="F1" s="12"/>
      <c r="G1" s="12"/>
      <c r="H1" s="12"/>
      <c r="I1" s="12"/>
      <c r="J1" s="12"/>
      <c r="K1" s="96"/>
      <c r="L1" s="97"/>
      <c r="M1" s="99"/>
    </row>
    <row r="2" spans="1:14" ht="9.6" customHeight="1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4">
      <c r="B3" s="14" t="s">
        <v>45</v>
      </c>
      <c r="C3" s="14"/>
      <c r="D3" s="14"/>
      <c r="E3" s="34" t="s">
        <v>30</v>
      </c>
      <c r="F3" s="34"/>
      <c r="G3" s="34"/>
      <c r="H3" s="34"/>
      <c r="I3" s="14"/>
      <c r="J3" s="14"/>
      <c r="K3" s="24" t="s">
        <v>64</v>
      </c>
      <c r="L3" s="24"/>
      <c r="M3" s="24"/>
      <c r="N3" s="24"/>
    </row>
    <row r="4" spans="1:14">
      <c r="B4" s="15" t="s">
        <v>14</v>
      </c>
      <c r="C4" s="15"/>
      <c r="D4" s="15"/>
      <c r="E4" s="34" t="s">
        <v>216</v>
      </c>
      <c r="F4" s="34"/>
      <c r="G4" s="34"/>
      <c r="H4" s="34"/>
      <c r="I4" s="75"/>
      <c r="J4" s="15"/>
    </row>
    <row r="5" spans="1:14" ht="5.45" customHeight="1"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ht="22.9" customHeight="1">
      <c r="A6" s="11"/>
      <c r="B6" s="16" t="s">
        <v>19</v>
      </c>
      <c r="C6" s="25"/>
      <c r="D6" s="16" t="s">
        <v>16</v>
      </c>
      <c r="E6" s="25"/>
      <c r="F6" s="25" t="s">
        <v>22</v>
      </c>
      <c r="G6" s="25" t="s">
        <v>11</v>
      </c>
      <c r="H6" s="16" t="s">
        <v>10</v>
      </c>
      <c r="I6" s="25"/>
      <c r="J6" s="86" t="s">
        <v>24</v>
      </c>
      <c r="K6" s="15"/>
    </row>
    <row r="7" spans="1:14" ht="31.9" customHeight="1">
      <c r="A7" s="11"/>
      <c r="B7" s="17" t="s">
        <v>53</v>
      </c>
      <c r="C7" s="26"/>
      <c r="D7" s="31" t="s">
        <v>117</v>
      </c>
      <c r="E7" s="35"/>
      <c r="F7" s="46">
        <v>10000</v>
      </c>
      <c r="G7" s="57">
        <v>6</v>
      </c>
      <c r="H7" s="66">
        <f t="shared" ref="H7:H16" si="0">F7*G7</f>
        <v>60000</v>
      </c>
      <c r="I7" s="64"/>
      <c r="J7" s="87"/>
      <c r="K7" s="15"/>
    </row>
    <row r="8" spans="1:14" ht="31.9" customHeight="1">
      <c r="A8" s="11"/>
      <c r="B8" s="17" t="s">
        <v>62</v>
      </c>
      <c r="C8" s="26"/>
      <c r="D8" s="32" t="s">
        <v>118</v>
      </c>
      <c r="E8" s="36"/>
      <c r="F8" s="47">
        <v>3000</v>
      </c>
      <c r="G8" s="58">
        <v>6</v>
      </c>
      <c r="H8" s="67">
        <f t="shared" si="0"/>
        <v>18000</v>
      </c>
      <c r="I8" s="76"/>
      <c r="J8" s="88"/>
      <c r="K8" s="15"/>
      <c r="M8" s="100"/>
    </row>
    <row r="9" spans="1:14" ht="31.9" customHeight="1">
      <c r="A9" s="11"/>
      <c r="B9" s="17" t="s">
        <v>55</v>
      </c>
      <c r="C9" s="26"/>
      <c r="D9" s="32" t="s">
        <v>119</v>
      </c>
      <c r="E9" s="36"/>
      <c r="F9" s="47">
        <v>5000</v>
      </c>
      <c r="G9" s="58">
        <v>3</v>
      </c>
      <c r="H9" s="67">
        <f t="shared" si="0"/>
        <v>15000</v>
      </c>
      <c r="I9" s="76"/>
      <c r="J9" s="88" t="s">
        <v>244</v>
      </c>
      <c r="K9" s="15"/>
    </row>
    <row r="10" spans="1:14" ht="31.9" customHeight="1">
      <c r="A10" s="11"/>
      <c r="B10" s="17" t="s">
        <v>18</v>
      </c>
      <c r="C10" s="26"/>
      <c r="D10" s="32"/>
      <c r="E10" s="36"/>
      <c r="F10" s="48"/>
      <c r="G10" s="59"/>
      <c r="H10" s="68">
        <f t="shared" si="0"/>
        <v>0</v>
      </c>
      <c r="I10" s="77"/>
      <c r="J10" s="88"/>
      <c r="K10" s="15"/>
    </row>
    <row r="11" spans="1:14" ht="31.9" customHeight="1">
      <c r="A11" s="11"/>
      <c r="B11" s="17" t="s">
        <v>3</v>
      </c>
      <c r="C11" s="26"/>
      <c r="D11" s="32"/>
      <c r="E11" s="36"/>
      <c r="F11" s="49"/>
      <c r="G11" s="60"/>
      <c r="H11" s="67">
        <f t="shared" si="0"/>
        <v>0</v>
      </c>
      <c r="I11" s="76"/>
      <c r="J11" s="88"/>
      <c r="K11" s="15"/>
    </row>
    <row r="12" spans="1:14" ht="31.9" customHeight="1">
      <c r="A12" s="11"/>
      <c r="B12" s="17" t="s">
        <v>31</v>
      </c>
      <c r="C12" s="26"/>
      <c r="D12" s="32" t="s">
        <v>92</v>
      </c>
      <c r="E12" s="36"/>
      <c r="F12" s="46">
        <v>5000</v>
      </c>
      <c r="G12" s="57">
        <v>4</v>
      </c>
      <c r="H12" s="67">
        <f t="shared" si="0"/>
        <v>20000</v>
      </c>
      <c r="I12" s="76"/>
      <c r="J12" s="88"/>
      <c r="K12" s="15"/>
    </row>
    <row r="13" spans="1:14" ht="31.9" customHeight="1">
      <c r="A13" s="11"/>
      <c r="B13" s="17" t="s">
        <v>38</v>
      </c>
      <c r="C13" s="26"/>
      <c r="D13" s="32" t="s">
        <v>92</v>
      </c>
      <c r="E13" s="36"/>
      <c r="F13" s="47">
        <v>7000</v>
      </c>
      <c r="G13" s="58">
        <v>2</v>
      </c>
      <c r="H13" s="67">
        <f t="shared" si="0"/>
        <v>14000</v>
      </c>
      <c r="I13" s="76"/>
      <c r="J13" s="89" t="s">
        <v>120</v>
      </c>
      <c r="K13" s="15"/>
    </row>
    <row r="14" spans="1:14" ht="31.9" customHeight="1">
      <c r="A14" s="11"/>
      <c r="B14" s="17" t="s">
        <v>56</v>
      </c>
      <c r="C14" s="26"/>
      <c r="D14" s="32"/>
      <c r="E14" s="36"/>
      <c r="F14" s="47"/>
      <c r="G14" s="58"/>
      <c r="H14" s="67">
        <f t="shared" si="0"/>
        <v>0</v>
      </c>
      <c r="I14" s="76"/>
      <c r="J14" s="88"/>
      <c r="K14" s="15"/>
      <c r="L14" s="98"/>
    </row>
    <row r="15" spans="1:14" ht="31.9" customHeight="1">
      <c r="A15" s="11"/>
      <c r="B15" s="17" t="s">
        <v>57</v>
      </c>
      <c r="C15" s="26"/>
      <c r="D15" s="32"/>
      <c r="E15" s="36"/>
      <c r="F15" s="48"/>
      <c r="G15" s="59"/>
      <c r="H15" s="67">
        <f t="shared" si="0"/>
        <v>0</v>
      </c>
      <c r="I15" s="76"/>
      <c r="J15" s="88"/>
      <c r="K15" s="15"/>
    </row>
    <row r="16" spans="1:14" ht="31.9" customHeight="1">
      <c r="A16" s="11"/>
      <c r="B16" s="17" t="s">
        <v>59</v>
      </c>
      <c r="C16" s="26"/>
      <c r="D16" s="32" t="s">
        <v>129</v>
      </c>
      <c r="E16" s="36"/>
      <c r="F16" s="46">
        <v>5000</v>
      </c>
      <c r="G16" s="57">
        <v>6</v>
      </c>
      <c r="H16" s="67">
        <f t="shared" si="0"/>
        <v>30000</v>
      </c>
      <c r="I16" s="76"/>
      <c r="J16" s="88" t="s">
        <v>243</v>
      </c>
      <c r="K16" s="15"/>
    </row>
    <row r="17" spans="1:11" ht="31.9" customHeight="1">
      <c r="A17" s="11"/>
      <c r="B17" s="18" t="s">
        <v>26</v>
      </c>
      <c r="C17" s="18"/>
      <c r="D17" s="18"/>
      <c r="E17" s="37"/>
      <c r="F17" s="50"/>
      <c r="G17" s="61">
        <f>SUM(G7:G16)</f>
        <v>27</v>
      </c>
      <c r="H17" s="69">
        <f>SUM(H7:I16)</f>
        <v>157000</v>
      </c>
      <c r="I17" s="78"/>
      <c r="J17" s="90"/>
      <c r="K17" s="15"/>
    </row>
    <row r="18" spans="1:11" ht="13.15" customHeight="1">
      <c r="B18" s="19" t="s">
        <v>27</v>
      </c>
      <c r="C18" s="27" t="s">
        <v>23</v>
      </c>
      <c r="D18" s="33"/>
      <c r="E18" s="38"/>
      <c r="F18" s="51" t="str">
        <f>COUNTIF(F7:F16,"&gt;=5000")&amp;"人"</f>
        <v>5人</v>
      </c>
      <c r="G18" s="62" t="s">
        <v>20</v>
      </c>
      <c r="H18" s="70">
        <f>SUMIF(F7:F16,"&gt;=5000",H7:I16)</f>
        <v>139000</v>
      </c>
      <c r="I18" s="79"/>
      <c r="J18" s="91"/>
      <c r="K18" s="15"/>
    </row>
    <row r="19" spans="1:11" ht="19.149999999999999" customHeight="1">
      <c r="B19" s="20"/>
      <c r="C19" s="28"/>
      <c r="D19" s="30"/>
      <c r="E19" s="39"/>
      <c r="F19" s="52"/>
      <c r="G19" s="63">
        <f>SUMIF(F7:F16,"&gt;=5000",G7:G16)</f>
        <v>21</v>
      </c>
      <c r="H19" s="71"/>
      <c r="I19" s="80"/>
      <c r="J19" s="92"/>
      <c r="K19" s="15"/>
    </row>
    <row r="20" spans="1:11" ht="12" customHeight="1">
      <c r="B20" s="21"/>
      <c r="C20" s="29" t="s">
        <v>29</v>
      </c>
      <c r="D20" s="29"/>
      <c r="E20" s="40"/>
      <c r="F20" s="53" t="str">
        <f>COUNTIF(F7:F16,"&lt;5000")&amp;"人"</f>
        <v>1人</v>
      </c>
      <c r="G20" s="46"/>
      <c r="H20" s="72" t="s">
        <v>34</v>
      </c>
      <c r="I20" s="47"/>
      <c r="J20" s="93"/>
      <c r="K20" s="15"/>
    </row>
    <row r="21" spans="1:11" ht="22.15" customHeight="1">
      <c r="B21" s="22"/>
      <c r="C21" s="30"/>
      <c r="D21" s="30"/>
      <c r="E21" s="39"/>
      <c r="F21" s="54"/>
      <c r="G21" s="64">
        <f>SUMIF(F7:F16,"&lt;5000",G7:G16)</f>
        <v>6</v>
      </c>
      <c r="H21" s="73">
        <f>SUMIF(F7:F16,"&lt;5000",H7:I16)</f>
        <v>18000</v>
      </c>
      <c r="I21" s="81"/>
      <c r="J21" s="92"/>
      <c r="K21" s="15"/>
    </row>
    <row r="22" spans="1:11">
      <c r="B22" s="23" t="s">
        <v>37</v>
      </c>
      <c r="C22" s="23"/>
      <c r="D22" s="23"/>
      <c r="E22" s="23"/>
      <c r="F22" s="23"/>
      <c r="G22" s="15"/>
      <c r="H22" s="15"/>
      <c r="I22" s="15"/>
      <c r="J22" s="15"/>
      <c r="K22" s="15"/>
    </row>
    <row r="23" spans="1:11">
      <c r="B23" s="24" t="s">
        <v>41</v>
      </c>
      <c r="C23" s="24"/>
      <c r="D23" s="24"/>
      <c r="E23" s="41"/>
      <c r="F23" s="55" t="str">
        <f>G19&amp;"月"</f>
        <v>21月</v>
      </c>
      <c r="G23" s="65" t="s">
        <v>49</v>
      </c>
      <c r="H23" s="15"/>
      <c r="I23" s="43" t="str">
        <f>TEXT(G19*500,"###,##0")&amp;"円"</f>
        <v>10,500円</v>
      </c>
      <c r="J23" s="55"/>
      <c r="K23" s="15"/>
    </row>
    <row r="24" spans="1:11" ht="4.9000000000000004" customHeight="1">
      <c r="B24" s="24"/>
      <c r="C24" s="24"/>
      <c r="D24" s="24"/>
      <c r="E24" s="42"/>
      <c r="F24" s="42"/>
      <c r="G24" s="15"/>
      <c r="H24" s="15"/>
      <c r="I24" s="82"/>
      <c r="J24" s="82"/>
      <c r="K24" s="15"/>
    </row>
    <row r="25" spans="1:11">
      <c r="B25" s="24" t="s">
        <v>28</v>
      </c>
      <c r="C25" s="24"/>
      <c r="D25" s="24"/>
      <c r="E25" s="43" t="str">
        <f>TEXT(H21,"###,##0")&amp;"円"</f>
        <v>18,000円</v>
      </c>
      <c r="F25" s="55"/>
      <c r="G25" s="65" t="s">
        <v>50</v>
      </c>
      <c r="H25" s="15"/>
      <c r="I25" s="43" t="str">
        <f>TEXT(H21/10,"###,##0")&amp;"円"</f>
        <v>1,800円</v>
      </c>
      <c r="J25" s="55"/>
      <c r="K25" s="15"/>
    </row>
    <row r="26" spans="1:11" ht="12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18.75">
      <c r="B27" s="15"/>
      <c r="C27" s="15"/>
      <c r="D27" s="15"/>
      <c r="E27" s="44" t="s">
        <v>36</v>
      </c>
      <c r="F27" s="44"/>
      <c r="G27" s="15" t="s">
        <v>32</v>
      </c>
      <c r="H27" s="74"/>
      <c r="I27" s="83" t="str">
        <f>TEXT((G19*500)+(H21/10),"###,##0")&amp;"円"</f>
        <v>12,300円</v>
      </c>
      <c r="J27" s="94"/>
      <c r="K27" s="15"/>
    </row>
    <row r="28" spans="1:11" ht="18.75">
      <c r="B28" s="15"/>
      <c r="C28" s="15"/>
      <c r="D28" s="15"/>
      <c r="E28" s="15"/>
      <c r="F28" s="15"/>
      <c r="G28" s="15"/>
      <c r="H28" s="15"/>
      <c r="I28" s="84"/>
      <c r="J28" s="84"/>
      <c r="K28" s="15"/>
    </row>
    <row r="29" spans="1:11">
      <c r="B29" s="15" t="s">
        <v>51</v>
      </c>
      <c r="C29" s="15"/>
      <c r="D29" s="15"/>
      <c r="E29" s="15"/>
      <c r="F29" s="15"/>
      <c r="G29" s="15"/>
      <c r="H29" s="15"/>
      <c r="I29" s="15"/>
      <c r="J29" s="15"/>
      <c r="K29" s="15"/>
    </row>
    <row r="30" spans="1:11">
      <c r="B30" s="15" t="s">
        <v>41</v>
      </c>
      <c r="C30" s="15"/>
      <c r="D30" s="15"/>
      <c r="E30" s="45" t="s">
        <v>46</v>
      </c>
      <c r="F30" s="56"/>
      <c r="G30" s="15" t="s">
        <v>49</v>
      </c>
      <c r="H30" s="15"/>
      <c r="I30" s="45" t="s">
        <v>7</v>
      </c>
      <c r="J30" s="56"/>
      <c r="K30" s="15"/>
    </row>
    <row r="31" spans="1:11" ht="4.1500000000000004" customHeight="1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1">
      <c r="B32" s="15" t="s">
        <v>28</v>
      </c>
      <c r="C32" s="15"/>
      <c r="D32" s="15"/>
      <c r="E32" s="45" t="s">
        <v>7</v>
      </c>
      <c r="F32" s="56"/>
      <c r="G32" s="15" t="s">
        <v>50</v>
      </c>
      <c r="H32" s="15"/>
      <c r="I32" s="45" t="s">
        <v>7</v>
      </c>
      <c r="J32" s="56"/>
      <c r="K32" s="15"/>
    </row>
    <row r="33" spans="2:11" ht="10.9" customHeight="1"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2:11" ht="19.5">
      <c r="B34" s="15"/>
      <c r="C34" s="15"/>
      <c r="D34" s="15"/>
      <c r="E34" s="44" t="s">
        <v>36</v>
      </c>
      <c r="F34" s="44"/>
      <c r="G34" s="15" t="s">
        <v>32</v>
      </c>
      <c r="H34" s="15"/>
      <c r="I34" s="85" t="s">
        <v>7</v>
      </c>
      <c r="J34" s="95"/>
      <c r="K34" s="15"/>
    </row>
    <row r="35" spans="2:11" ht="18.75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2:11"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2:11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2:11"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2:11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2:11"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2:11"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2:11"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2:11"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2:11"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2:11"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2:11"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2:11"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2:11"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2:11"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2:11"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2:11"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2:11"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2:11"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2:11"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2:11"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2:11"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2:11"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2:11"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2:11"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2:11"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2:11"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2:11"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2:11"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2:11"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2:11"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2:11"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2:11"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2:11"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2:11"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2:11"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2:11"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2:11"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2:11"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2:11"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2:11"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2:11"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2:11"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2:11"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2:11"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2:11"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2:11"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2:11"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2:11"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2:11"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2:11"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2:11"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2:11"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2:11"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2:11"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2:11"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2:11"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2:11"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2:11">
      <c r="B93" s="15"/>
      <c r="C93" s="15"/>
      <c r="D93" s="15"/>
      <c r="E93" s="15"/>
      <c r="F93" s="15"/>
      <c r="G93" s="15"/>
      <c r="H93" s="15"/>
      <c r="I93" s="15"/>
      <c r="J93" s="15"/>
      <c r="K93" s="15"/>
    </row>
  </sheetData>
  <mergeCells count="67">
    <mergeCell ref="B1:J1"/>
    <mergeCell ref="E3:H3"/>
    <mergeCell ref="K3:N3"/>
    <mergeCell ref="B4:D4"/>
    <mergeCell ref="E4:H4"/>
    <mergeCell ref="B6:C6"/>
    <mergeCell ref="D6:E6"/>
    <mergeCell ref="H6:I6"/>
    <mergeCell ref="B7:C7"/>
    <mergeCell ref="D7:E7"/>
    <mergeCell ref="H7:I7"/>
    <mergeCell ref="B8:C8"/>
    <mergeCell ref="D8:E8"/>
    <mergeCell ref="H8:I8"/>
    <mergeCell ref="B9:C9"/>
    <mergeCell ref="D9:E9"/>
    <mergeCell ref="H9:I9"/>
    <mergeCell ref="B10:C10"/>
    <mergeCell ref="D10:E10"/>
    <mergeCell ref="H10:I10"/>
    <mergeCell ref="B11:C11"/>
    <mergeCell ref="D11:E11"/>
    <mergeCell ref="H11:I11"/>
    <mergeCell ref="B12:C12"/>
    <mergeCell ref="D12:E12"/>
    <mergeCell ref="H12:I12"/>
    <mergeCell ref="B13:C13"/>
    <mergeCell ref="D13:E13"/>
    <mergeCell ref="H13:I13"/>
    <mergeCell ref="B14:C14"/>
    <mergeCell ref="D14:E14"/>
    <mergeCell ref="H14:I14"/>
    <mergeCell ref="B15:C15"/>
    <mergeCell ref="D15:E15"/>
    <mergeCell ref="H15:I15"/>
    <mergeCell ref="B16:C16"/>
    <mergeCell ref="D16:E16"/>
    <mergeCell ref="H16:I16"/>
    <mergeCell ref="B17:E17"/>
    <mergeCell ref="H17:I17"/>
    <mergeCell ref="H21:I21"/>
    <mergeCell ref="B22:F22"/>
    <mergeCell ref="B23:D23"/>
    <mergeCell ref="G23:H23"/>
    <mergeCell ref="I23:J23"/>
    <mergeCell ref="B25:D25"/>
    <mergeCell ref="E25:F25"/>
    <mergeCell ref="G25:H25"/>
    <mergeCell ref="I25:J25"/>
    <mergeCell ref="E27:F27"/>
    <mergeCell ref="G27:H27"/>
    <mergeCell ref="I27:J27"/>
    <mergeCell ref="B29:F29"/>
    <mergeCell ref="E30:F30"/>
    <mergeCell ref="I30:J30"/>
    <mergeCell ref="E32:F32"/>
    <mergeCell ref="I32:J32"/>
    <mergeCell ref="E34:F34"/>
    <mergeCell ref="I34:J34"/>
    <mergeCell ref="B18:B21"/>
    <mergeCell ref="C18:E19"/>
    <mergeCell ref="F18:F19"/>
    <mergeCell ref="H18:I19"/>
    <mergeCell ref="J18:J19"/>
    <mergeCell ref="C20:E21"/>
    <mergeCell ref="F20:F21"/>
    <mergeCell ref="J20:J21"/>
  </mergeCells>
  <phoneticPr fontId="1" type="Hiragana"/>
  <conditionalFormatting sqref="K3:N3">
    <cfRule type="containsBlanks" dxfId="9" priority="1">
      <formula>LEN(TRIM(K3))=0</formula>
    </cfRule>
  </conditionalFormatting>
  <conditionalFormatting sqref="E3:H4">
    <cfRule type="containsBlanks" dxfId="8" priority="4">
      <formula>LEN(TRIM(E3))=0</formula>
    </cfRule>
  </conditionalFormatting>
  <conditionalFormatting sqref="D7:G7">
    <cfRule type="containsBlanks" dxfId="7" priority="3">
      <formula>LEN(TRIM(D7))=0</formula>
    </cfRule>
  </conditionalFormatting>
  <printOptions horizontalCentered="1" verticalCentered="1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I32"/>
  <sheetViews>
    <sheetView view="pageBreakPreview" zoomScale="90" zoomScaleSheetLayoutView="90" workbookViewId="0">
      <selection activeCell="O24" sqref="O24:P24"/>
    </sheetView>
  </sheetViews>
  <sheetFormatPr defaultRowHeight="14.4"/>
  <cols>
    <col min="1" max="33" width="2.3984375" style="1" customWidth="1"/>
    <col min="34" max="16384" width="8.796875" style="1" customWidth="1"/>
  </cols>
  <sheetData>
    <row r="1" spans="1:34" ht="24" customHeight="1">
      <c r="A1" s="1" t="s">
        <v>67</v>
      </c>
    </row>
    <row r="2" spans="1:34" ht="24" customHeight="1"/>
    <row r="3" spans="1:34" ht="24" customHeight="1">
      <c r="A3" s="2"/>
      <c r="B3" s="2"/>
      <c r="C3" s="2"/>
      <c r="D3" s="2" t="s">
        <v>61</v>
      </c>
      <c r="E3" s="2" t="s">
        <v>88</v>
      </c>
      <c r="F3" s="2" t="s">
        <v>89</v>
      </c>
      <c r="G3" s="2" t="s">
        <v>93</v>
      </c>
      <c r="H3" s="2" t="s">
        <v>94</v>
      </c>
      <c r="I3" s="2" t="s">
        <v>95</v>
      </c>
      <c r="J3" s="2" t="s">
        <v>69</v>
      </c>
      <c r="K3" s="2" t="s">
        <v>54</v>
      </c>
      <c r="L3" s="2" t="s">
        <v>96</v>
      </c>
      <c r="M3" s="2" t="s">
        <v>44</v>
      </c>
      <c r="N3" s="2" t="s">
        <v>97</v>
      </c>
      <c r="O3" s="2" t="s">
        <v>98</v>
      </c>
      <c r="P3" s="2" t="s">
        <v>99</v>
      </c>
      <c r="Q3" s="2" t="s">
        <v>44</v>
      </c>
      <c r="R3" s="2" t="s">
        <v>0</v>
      </c>
      <c r="S3" s="2" t="s">
        <v>74</v>
      </c>
      <c r="T3" s="2" t="s">
        <v>44</v>
      </c>
      <c r="U3" s="2" t="s">
        <v>80</v>
      </c>
      <c r="V3" s="2" t="s">
        <v>81</v>
      </c>
      <c r="W3" s="2" t="s">
        <v>82</v>
      </c>
      <c r="X3" s="2" t="s">
        <v>83</v>
      </c>
      <c r="Y3" s="2" t="s">
        <v>15</v>
      </c>
      <c r="Z3" s="2" t="s">
        <v>65</v>
      </c>
      <c r="AA3" s="2" t="s">
        <v>100</v>
      </c>
      <c r="AB3" s="2" t="s">
        <v>101</v>
      </c>
      <c r="AC3" s="2" t="s">
        <v>15</v>
      </c>
      <c r="AD3" s="2"/>
      <c r="AE3" s="2"/>
      <c r="AF3" s="2"/>
      <c r="AG3" s="2"/>
    </row>
    <row r="4" spans="1:34" ht="24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4" ht="24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8"/>
      <c r="Y5" s="8"/>
      <c r="Z5" s="2" t="s">
        <v>25</v>
      </c>
      <c r="AA5" s="101"/>
      <c r="AB5" s="101"/>
      <c r="AC5" s="2" t="s">
        <v>46</v>
      </c>
      <c r="AD5" s="101"/>
      <c r="AE5" s="101"/>
      <c r="AF5" s="2" t="s">
        <v>68</v>
      </c>
      <c r="AG5" s="2"/>
    </row>
    <row r="6" spans="1:34" ht="24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4" ht="24" customHeight="1">
      <c r="A7" s="2"/>
      <c r="B7" s="2" t="s">
        <v>61</v>
      </c>
      <c r="C7" s="2"/>
      <c r="D7" s="2" t="s">
        <v>88</v>
      </c>
      <c r="E7" s="2"/>
      <c r="F7" s="2" t="s">
        <v>89</v>
      </c>
      <c r="G7" s="2"/>
      <c r="H7" s="2" t="s">
        <v>90</v>
      </c>
      <c r="I7" s="2"/>
      <c r="J7" s="2" t="s">
        <v>91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4" ht="24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4" ht="24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 t="s">
        <v>82</v>
      </c>
      <c r="O9" s="2" t="s">
        <v>102</v>
      </c>
      <c r="P9" s="2" t="s">
        <v>103</v>
      </c>
      <c r="Q9" s="2"/>
      <c r="R9" s="7" t="s">
        <v>114</v>
      </c>
      <c r="S9" s="7"/>
      <c r="T9" s="7"/>
      <c r="U9" s="7" t="s">
        <v>115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4" ht="24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4" ht="24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7" t="s">
        <v>104</v>
      </c>
      <c r="S11" s="7" t="s">
        <v>105</v>
      </c>
      <c r="T11" s="7" t="s">
        <v>241</v>
      </c>
      <c r="U11" s="7" t="s">
        <v>106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4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7" t="s">
        <v>107</v>
      </c>
      <c r="S12" s="7" t="s">
        <v>66</v>
      </c>
      <c r="T12" s="7" t="s">
        <v>103</v>
      </c>
      <c r="U12" s="7" t="s">
        <v>106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4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7" t="s">
        <v>110</v>
      </c>
      <c r="S13" s="7" t="s">
        <v>111</v>
      </c>
      <c r="T13" s="7" t="s">
        <v>112</v>
      </c>
      <c r="U13" s="7" t="s">
        <v>113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4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4" ht="24" customHeight="1">
      <c r="A15" s="2"/>
      <c r="B15" s="2" t="s">
        <v>70</v>
      </c>
      <c r="C15" s="2" t="s">
        <v>42</v>
      </c>
      <c r="D15" s="101"/>
      <c r="E15" s="101"/>
      <c r="F15" s="2" t="s">
        <v>71</v>
      </c>
      <c r="G15" s="2" t="s">
        <v>73</v>
      </c>
      <c r="H15" s="2" t="s">
        <v>204</v>
      </c>
      <c r="I15" s="2" t="s">
        <v>4</v>
      </c>
      <c r="J15" s="2" t="s">
        <v>43</v>
      </c>
      <c r="K15" s="2" t="s">
        <v>0</v>
      </c>
      <c r="L15" s="2" t="s">
        <v>74</v>
      </c>
      <c r="M15" s="2" t="s">
        <v>44</v>
      </c>
      <c r="N15" s="2" t="s">
        <v>40</v>
      </c>
      <c r="O15" s="2" t="s">
        <v>77</v>
      </c>
      <c r="P15" s="2" t="s">
        <v>48</v>
      </c>
      <c r="Q15" s="2" t="s">
        <v>78</v>
      </c>
      <c r="R15" s="2" t="s">
        <v>76</v>
      </c>
      <c r="S15" s="2" t="s">
        <v>72</v>
      </c>
      <c r="T15" s="2" t="s">
        <v>79</v>
      </c>
      <c r="U15" s="2" t="s">
        <v>80</v>
      </c>
      <c r="V15" s="2" t="s">
        <v>81</v>
      </c>
      <c r="W15" s="2" t="s">
        <v>82</v>
      </c>
      <c r="X15" s="2" t="s">
        <v>83</v>
      </c>
      <c r="Y15" s="2" t="s">
        <v>84</v>
      </c>
      <c r="Z15" s="2" t="s">
        <v>85</v>
      </c>
      <c r="AA15" s="2" t="s">
        <v>75</v>
      </c>
      <c r="AB15" s="2" t="s">
        <v>63</v>
      </c>
      <c r="AC15" s="2" t="s">
        <v>85</v>
      </c>
      <c r="AD15" s="2" t="s">
        <v>86</v>
      </c>
      <c r="AE15" s="2" t="s">
        <v>87</v>
      </c>
      <c r="AF15" s="2" t="s">
        <v>61</v>
      </c>
      <c r="AG15" s="2" t="s">
        <v>88</v>
      </c>
      <c r="AH15" s="2"/>
    </row>
    <row r="16" spans="1:34" ht="24" customHeight="1">
      <c r="A16" s="2" t="s">
        <v>89</v>
      </c>
      <c r="B16" s="2" t="s">
        <v>93</v>
      </c>
      <c r="C16" s="2" t="s">
        <v>205</v>
      </c>
      <c r="D16" s="2" t="s">
        <v>95</v>
      </c>
      <c r="E16" s="2" t="s">
        <v>69</v>
      </c>
      <c r="F16" s="2" t="s">
        <v>54</v>
      </c>
      <c r="G16" s="2" t="s">
        <v>96</v>
      </c>
      <c r="H16" s="2" t="s">
        <v>44</v>
      </c>
      <c r="I16" s="2" t="s">
        <v>206</v>
      </c>
      <c r="J16" s="2" t="s">
        <v>207</v>
      </c>
      <c r="K16" s="2" t="s">
        <v>208</v>
      </c>
      <c r="L16" s="2" t="s">
        <v>44</v>
      </c>
      <c r="M16" s="2" t="s">
        <v>0</v>
      </c>
      <c r="N16" s="2" t="s">
        <v>74</v>
      </c>
      <c r="O16" s="2" t="s">
        <v>209</v>
      </c>
      <c r="P16" s="2" t="s">
        <v>210</v>
      </c>
      <c r="Q16" s="2" t="s">
        <v>78</v>
      </c>
      <c r="R16" s="2" t="s">
        <v>211</v>
      </c>
      <c r="S16" s="2" t="s">
        <v>189</v>
      </c>
      <c r="T16" s="2" t="s">
        <v>212</v>
      </c>
      <c r="U16" s="2" t="s">
        <v>213</v>
      </c>
      <c r="V16" s="2" t="s">
        <v>76</v>
      </c>
      <c r="W16" s="2" t="s">
        <v>214</v>
      </c>
      <c r="X16" s="2" t="s">
        <v>215</v>
      </c>
      <c r="Y16" s="2" t="s">
        <v>0</v>
      </c>
      <c r="Z16" s="2" t="s">
        <v>74</v>
      </c>
      <c r="AA16" s="2" t="s">
        <v>44</v>
      </c>
      <c r="AB16" s="2" t="s">
        <v>217</v>
      </c>
      <c r="AC16" s="2" t="s">
        <v>189</v>
      </c>
      <c r="AD16" s="2" t="s">
        <v>78</v>
      </c>
      <c r="AE16" s="2" t="s">
        <v>86</v>
      </c>
      <c r="AF16" s="2" t="s">
        <v>218</v>
      </c>
      <c r="AG16" s="2" t="s">
        <v>87</v>
      </c>
    </row>
    <row r="17" spans="1:35" ht="24" customHeight="1">
      <c r="A17" s="2" t="s">
        <v>219</v>
      </c>
      <c r="B17" s="2" t="s">
        <v>96</v>
      </c>
      <c r="C17" s="2" t="s">
        <v>191</v>
      </c>
      <c r="D17" s="2" t="s">
        <v>87</v>
      </c>
      <c r="E17" s="2" t="s">
        <v>61</v>
      </c>
      <c r="F17" s="2" t="s">
        <v>88</v>
      </c>
      <c r="G17" s="2" t="s">
        <v>89</v>
      </c>
      <c r="H17" s="2" t="s">
        <v>212</v>
      </c>
      <c r="I17" s="2" t="s">
        <v>72</v>
      </c>
      <c r="J17" s="2" t="s">
        <v>220</v>
      </c>
      <c r="K17" s="2" t="s">
        <v>221</v>
      </c>
      <c r="L17" s="2" t="s">
        <v>52</v>
      </c>
      <c r="M17" s="2" t="s">
        <v>78</v>
      </c>
      <c r="N17" s="2" t="s">
        <v>89</v>
      </c>
      <c r="O17" s="2" t="s">
        <v>222</v>
      </c>
      <c r="P17" s="2" t="s">
        <v>78</v>
      </c>
      <c r="Q17" s="2" t="s">
        <v>223</v>
      </c>
      <c r="R17" s="2" t="s">
        <v>81</v>
      </c>
      <c r="S17" s="2" t="s">
        <v>224</v>
      </c>
      <c r="T17" s="2" t="s">
        <v>180</v>
      </c>
      <c r="U17" s="2" t="s">
        <v>212</v>
      </c>
      <c r="V17" s="2" t="s">
        <v>146</v>
      </c>
      <c r="W17" s="2" t="s">
        <v>225</v>
      </c>
      <c r="X17" s="2" t="s">
        <v>2</v>
      </c>
      <c r="Y17" s="2" t="s">
        <v>87</v>
      </c>
      <c r="Z17" s="2" t="s">
        <v>6</v>
      </c>
      <c r="AA17" s="2" t="s">
        <v>164</v>
      </c>
      <c r="AB17" s="2" t="s">
        <v>75</v>
      </c>
      <c r="AC17" s="2" t="s">
        <v>221</v>
      </c>
      <c r="AD17" s="2" t="s">
        <v>226</v>
      </c>
      <c r="AE17" s="2" t="s">
        <v>76</v>
      </c>
      <c r="AF17" s="2" t="s">
        <v>40</v>
      </c>
      <c r="AG17" s="2" t="s">
        <v>100</v>
      </c>
      <c r="AI17" s="10"/>
    </row>
    <row r="18" spans="1:35" ht="24" customHeight="1">
      <c r="A18" s="2" t="s">
        <v>227</v>
      </c>
      <c r="B18" s="2" t="s">
        <v>84</v>
      </c>
      <c r="C18" s="2" t="s">
        <v>85</v>
      </c>
      <c r="D18" s="2" t="s">
        <v>75</v>
      </c>
      <c r="E18" s="2" t="s">
        <v>63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I18" s="10"/>
    </row>
    <row r="19" spans="1:35" ht="24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5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 t="s">
        <v>48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5" ht="24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5" ht="24" customHeight="1">
      <c r="A22" s="3" t="s">
        <v>53</v>
      </c>
      <c r="B22" s="2"/>
      <c r="C22" s="2" t="s">
        <v>0</v>
      </c>
      <c r="D22" s="2" t="s">
        <v>74</v>
      </c>
      <c r="E22" s="2" t="s">
        <v>44</v>
      </c>
      <c r="F22" s="2" t="s">
        <v>82</v>
      </c>
      <c r="G22" s="2" t="s">
        <v>228</v>
      </c>
      <c r="H22" s="2" t="s">
        <v>230</v>
      </c>
      <c r="I22" s="2" t="s">
        <v>204</v>
      </c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7" t="s">
        <v>7</v>
      </c>
      <c r="U22" s="7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5" ht="24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5" ht="24" customHeight="1">
      <c r="A24" s="3" t="s">
        <v>62</v>
      </c>
      <c r="B24" s="2"/>
      <c r="C24" s="2" t="s">
        <v>0</v>
      </c>
      <c r="D24" s="2" t="s">
        <v>74</v>
      </c>
      <c r="E24" s="2" t="s">
        <v>231</v>
      </c>
      <c r="F24" s="2" t="s">
        <v>229</v>
      </c>
      <c r="G24" s="2" t="s">
        <v>4</v>
      </c>
      <c r="H24" s="2" t="s">
        <v>232</v>
      </c>
      <c r="I24" s="2"/>
      <c r="J24" s="2" t="s">
        <v>70</v>
      </c>
      <c r="K24" s="2" t="s">
        <v>42</v>
      </c>
      <c r="L24" s="101"/>
      <c r="M24" s="101"/>
      <c r="N24" s="2" t="s">
        <v>25</v>
      </c>
      <c r="O24" s="101"/>
      <c r="P24" s="101"/>
      <c r="Q24" s="2" t="s">
        <v>17</v>
      </c>
      <c r="R24" s="2" t="s">
        <v>43</v>
      </c>
      <c r="S24" s="2" t="s">
        <v>233</v>
      </c>
      <c r="T24" s="2" t="s">
        <v>234</v>
      </c>
      <c r="U24" s="2" t="s">
        <v>70</v>
      </c>
      <c r="V24" s="2" t="s">
        <v>42</v>
      </c>
      <c r="W24" s="101"/>
      <c r="X24" s="101"/>
      <c r="Y24" s="2" t="s">
        <v>25</v>
      </c>
      <c r="Z24" s="101"/>
      <c r="AA24" s="101"/>
      <c r="AB24" s="2" t="s">
        <v>17</v>
      </c>
      <c r="AC24" s="2" t="s">
        <v>43</v>
      </c>
      <c r="AD24" s="2" t="s">
        <v>85</v>
      </c>
      <c r="AE24" s="2" t="s">
        <v>235</v>
      </c>
      <c r="AF24" s="2"/>
      <c r="AG24" s="2"/>
    </row>
    <row r="25" spans="1:35" ht="24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5" ht="24" customHeight="1">
      <c r="A26" s="3" t="s">
        <v>55</v>
      </c>
      <c r="B26" s="2"/>
      <c r="C26" s="2" t="s">
        <v>236</v>
      </c>
      <c r="D26" s="2" t="s">
        <v>81</v>
      </c>
      <c r="E26" s="2" t="s">
        <v>15</v>
      </c>
      <c r="F26" s="2" t="s">
        <v>237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5" ht="24" customHeight="1">
      <c r="A27" s="2"/>
      <c r="B27" s="2"/>
      <c r="C27" s="2" t="s">
        <v>0</v>
      </c>
      <c r="D27" s="2" t="s">
        <v>74</v>
      </c>
      <c r="E27" s="2" t="s">
        <v>44</v>
      </c>
      <c r="F27" s="2" t="s">
        <v>238</v>
      </c>
      <c r="G27" s="2" t="s">
        <v>239</v>
      </c>
      <c r="H27" s="2" t="s">
        <v>15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5" ht="24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 t="s">
        <v>240</v>
      </c>
      <c r="AE28" s="2"/>
      <c r="AF28" s="2" t="s">
        <v>242</v>
      </c>
      <c r="AG28" s="2"/>
    </row>
    <row r="29" spans="1:35" ht="24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5" ht="24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5" ht="24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5" ht="24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</sheetData>
  <mergeCells count="8">
    <mergeCell ref="AA5:AB5"/>
    <mergeCell ref="AD5:AE5"/>
    <mergeCell ref="D15:E15"/>
    <mergeCell ref="J22:S22"/>
    <mergeCell ref="L24:M24"/>
    <mergeCell ref="O24:P24"/>
    <mergeCell ref="W24:X24"/>
    <mergeCell ref="Z24:AA24"/>
  </mergeCells>
  <phoneticPr fontId="1" type="Hiragana"/>
  <conditionalFormatting sqref="D15:E15">
    <cfRule type="containsBlanks" dxfId="6" priority="4">
      <formula>LEN(TRIM(D15))=0</formula>
    </cfRule>
  </conditionalFormatting>
  <conditionalFormatting sqref="H15">
    <cfRule type="containsBlanks" dxfId="5" priority="3">
      <formula>LEN(TRIM(H15))=0</formula>
    </cfRule>
  </conditionalFormatting>
  <conditionalFormatting sqref="Y5 AA5:AB5 AD5:AE5">
    <cfRule type="containsBlanks" dxfId="4" priority="2">
      <formula>LEN(TRIM(Y5))=0</formula>
    </cfRule>
  </conditionalFormatting>
  <conditionalFormatting sqref="L24:M24 O24:P24 J22:S22 W24:X24 Z24:AA24">
    <cfRule type="containsBlanks" dxfId="3" priority="1">
      <formula>LEN(TRIM(J22))=0</formula>
    </cfRule>
  </conditionalFormatting>
  <dataValidations count="1">
    <dataValidation type="list" allowBlank="1" showDropDown="0" showInputMessage="1" showErrorMessage="1" sqref="H15">
      <formula1>"　,前,後"</formula1>
    </dataValidation>
  </dataValidations>
  <printOptions horizontalCentered="1"/>
  <pageMargins left="0.7" right="0.7" top="0.75" bottom="0.75" header="0.3" footer="0.3"/>
  <pageSetup paperSize="9" scale="92" fitToWidth="1" fitToHeight="1" orientation="portrait" usePrinterDefaults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Sheet1!$B$1:$B$94</xm:f>
          </x14:formula1>
          <xm:sqref>D15:E15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93"/>
  <sheetViews>
    <sheetView view="pageBreakPreview" zoomScaleSheetLayoutView="100" workbookViewId="0">
      <selection activeCell="S7" sqref="S7"/>
    </sheetView>
  </sheetViews>
  <sheetFormatPr defaultRowHeight="18"/>
  <cols>
    <col min="1" max="1" width="1.875" customWidth="1"/>
    <col min="2" max="2" width="3.125" customWidth="1"/>
    <col min="3" max="3" width="1.25" customWidth="1"/>
    <col min="4" max="4" width="11.25" customWidth="1"/>
    <col min="5" max="5" width="7.25" customWidth="1"/>
    <col min="6" max="6" width="12.75" customWidth="1"/>
    <col min="7" max="7" width="5.5" customWidth="1"/>
    <col min="8" max="8" width="10.625" customWidth="1"/>
    <col min="9" max="9" width="5.25" customWidth="1"/>
    <col min="10" max="10" width="16" customWidth="1"/>
  </cols>
  <sheetData>
    <row r="1" spans="1:14" ht="19.2">
      <c r="B1" s="12" t="s">
        <v>1</v>
      </c>
      <c r="C1" s="12"/>
      <c r="D1" s="12"/>
      <c r="E1" s="12"/>
      <c r="F1" s="12"/>
      <c r="G1" s="12"/>
      <c r="H1" s="12"/>
      <c r="I1" s="12"/>
      <c r="J1" s="12"/>
      <c r="K1" s="96"/>
      <c r="L1" s="97"/>
      <c r="M1" s="99"/>
    </row>
    <row r="2" spans="1:14" ht="9.6" customHeight="1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4">
      <c r="B3" s="14" t="s">
        <v>45</v>
      </c>
      <c r="C3" s="14"/>
      <c r="D3" s="14"/>
      <c r="E3" s="24"/>
      <c r="F3" s="24"/>
      <c r="G3" s="24"/>
      <c r="H3" s="24"/>
      <c r="I3" s="14"/>
      <c r="J3" s="14"/>
      <c r="K3" s="24" t="s">
        <v>64</v>
      </c>
      <c r="L3" s="24"/>
      <c r="M3" s="24"/>
      <c r="N3" s="24"/>
    </row>
    <row r="4" spans="1:14">
      <c r="B4" s="15" t="s">
        <v>14</v>
      </c>
      <c r="C4" s="15"/>
      <c r="D4" s="15"/>
      <c r="E4" s="103"/>
      <c r="F4" s="103"/>
      <c r="G4" s="103"/>
      <c r="H4" s="103"/>
      <c r="I4" s="75"/>
      <c r="J4" s="15"/>
    </row>
    <row r="5" spans="1:14" ht="5.45" customHeight="1"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ht="22.9" customHeight="1">
      <c r="A6" s="11"/>
      <c r="B6" s="16" t="s">
        <v>19</v>
      </c>
      <c r="C6" s="25"/>
      <c r="D6" s="16" t="s">
        <v>16</v>
      </c>
      <c r="E6" s="25"/>
      <c r="F6" s="25" t="s">
        <v>22</v>
      </c>
      <c r="G6" s="25" t="s">
        <v>11</v>
      </c>
      <c r="H6" s="16" t="s">
        <v>10</v>
      </c>
      <c r="I6" s="25"/>
      <c r="J6" s="86" t="s">
        <v>24</v>
      </c>
      <c r="K6" s="15"/>
    </row>
    <row r="7" spans="1:14" ht="31.9" customHeight="1">
      <c r="A7" s="11"/>
      <c r="B7" s="17" t="s">
        <v>53</v>
      </c>
      <c r="C7" s="26"/>
      <c r="D7" s="31"/>
      <c r="E7" s="35"/>
      <c r="F7" s="46"/>
      <c r="G7" s="57"/>
      <c r="H7" s="66">
        <f t="shared" ref="H7:H16" si="0">F7*G7</f>
        <v>0</v>
      </c>
      <c r="I7" s="64"/>
      <c r="J7" s="87"/>
      <c r="K7" s="15"/>
    </row>
    <row r="8" spans="1:14" ht="31.9" customHeight="1">
      <c r="A8" s="11"/>
      <c r="B8" s="17" t="s">
        <v>62</v>
      </c>
      <c r="C8" s="26"/>
      <c r="D8" s="32"/>
      <c r="E8" s="36"/>
      <c r="F8" s="47"/>
      <c r="G8" s="58"/>
      <c r="H8" s="67">
        <f t="shared" si="0"/>
        <v>0</v>
      </c>
      <c r="I8" s="76"/>
      <c r="J8" s="88"/>
      <c r="K8" s="15"/>
      <c r="M8" s="100"/>
    </row>
    <row r="9" spans="1:14" ht="31.9" customHeight="1">
      <c r="A9" s="11"/>
      <c r="B9" s="17" t="s">
        <v>55</v>
      </c>
      <c r="C9" s="26"/>
      <c r="D9" s="32"/>
      <c r="E9" s="36"/>
      <c r="F9" s="47"/>
      <c r="G9" s="58"/>
      <c r="H9" s="67">
        <f t="shared" si="0"/>
        <v>0</v>
      </c>
      <c r="I9" s="76"/>
      <c r="J9" s="88"/>
      <c r="K9" s="15"/>
    </row>
    <row r="10" spans="1:14" ht="31.9" customHeight="1">
      <c r="A10" s="11"/>
      <c r="B10" s="17" t="s">
        <v>18</v>
      </c>
      <c r="C10" s="26"/>
      <c r="D10" s="32"/>
      <c r="E10" s="36"/>
      <c r="F10" s="48"/>
      <c r="G10" s="59"/>
      <c r="H10" s="68">
        <f t="shared" si="0"/>
        <v>0</v>
      </c>
      <c r="I10" s="77"/>
      <c r="J10" s="88"/>
      <c r="K10" s="15"/>
    </row>
    <row r="11" spans="1:14" ht="31.9" customHeight="1">
      <c r="A11" s="11"/>
      <c r="B11" s="17" t="s">
        <v>3</v>
      </c>
      <c r="C11" s="26"/>
      <c r="D11" s="32"/>
      <c r="E11" s="36"/>
      <c r="F11" s="49"/>
      <c r="G11" s="60"/>
      <c r="H11" s="67">
        <f t="shared" si="0"/>
        <v>0</v>
      </c>
      <c r="I11" s="76"/>
      <c r="J11" s="88"/>
      <c r="K11" s="15"/>
    </row>
    <row r="12" spans="1:14" ht="31.9" customHeight="1">
      <c r="A12" s="11"/>
      <c r="B12" s="17" t="s">
        <v>31</v>
      </c>
      <c r="C12" s="26"/>
      <c r="D12" s="32"/>
      <c r="E12" s="36"/>
      <c r="F12" s="46"/>
      <c r="G12" s="57"/>
      <c r="H12" s="67">
        <f t="shared" si="0"/>
        <v>0</v>
      </c>
      <c r="I12" s="76"/>
      <c r="J12" s="88"/>
      <c r="K12" s="15"/>
    </row>
    <row r="13" spans="1:14" ht="31.9" customHeight="1">
      <c r="A13" s="11"/>
      <c r="B13" s="17" t="s">
        <v>38</v>
      </c>
      <c r="C13" s="26"/>
      <c r="D13" s="32"/>
      <c r="E13" s="36"/>
      <c r="F13" s="47"/>
      <c r="G13" s="58"/>
      <c r="H13" s="67">
        <f t="shared" si="0"/>
        <v>0</v>
      </c>
      <c r="I13" s="76"/>
      <c r="J13" s="89"/>
      <c r="K13" s="15"/>
    </row>
    <row r="14" spans="1:14" ht="31.9" customHeight="1">
      <c r="A14" s="11"/>
      <c r="B14" s="17" t="s">
        <v>56</v>
      </c>
      <c r="C14" s="26"/>
      <c r="D14" s="32"/>
      <c r="E14" s="36"/>
      <c r="F14" s="47"/>
      <c r="G14" s="58"/>
      <c r="H14" s="67">
        <f t="shared" si="0"/>
        <v>0</v>
      </c>
      <c r="I14" s="76"/>
      <c r="J14" s="88"/>
      <c r="K14" s="15"/>
      <c r="L14" s="98"/>
    </row>
    <row r="15" spans="1:14" ht="31.9" customHeight="1">
      <c r="A15" s="11"/>
      <c r="B15" s="17" t="s">
        <v>57</v>
      </c>
      <c r="C15" s="26"/>
      <c r="D15" s="32"/>
      <c r="E15" s="36"/>
      <c r="F15" s="48"/>
      <c r="G15" s="59"/>
      <c r="H15" s="67">
        <f t="shared" si="0"/>
        <v>0</v>
      </c>
      <c r="I15" s="76"/>
      <c r="J15" s="88"/>
      <c r="K15" s="15"/>
    </row>
    <row r="16" spans="1:14" ht="31.9" customHeight="1">
      <c r="A16" s="11"/>
      <c r="B16" s="17" t="s">
        <v>59</v>
      </c>
      <c r="C16" s="26"/>
      <c r="D16" s="32"/>
      <c r="E16" s="36"/>
      <c r="F16" s="46"/>
      <c r="G16" s="57"/>
      <c r="H16" s="67">
        <f t="shared" si="0"/>
        <v>0</v>
      </c>
      <c r="I16" s="76"/>
      <c r="J16" s="88"/>
      <c r="K16" s="15"/>
    </row>
    <row r="17" spans="1:11" ht="31.9" customHeight="1">
      <c r="A17" s="11"/>
      <c r="B17" s="18" t="s">
        <v>26</v>
      </c>
      <c r="C17" s="18"/>
      <c r="D17" s="18"/>
      <c r="E17" s="37"/>
      <c r="F17" s="50"/>
      <c r="G17" s="61">
        <f>SUM(G7:G16)</f>
        <v>0</v>
      </c>
      <c r="H17" s="69">
        <f>SUM(H7:I16)</f>
        <v>0</v>
      </c>
      <c r="I17" s="78"/>
      <c r="J17" s="90"/>
      <c r="K17" s="15"/>
    </row>
    <row r="18" spans="1:11" ht="13.15" customHeight="1">
      <c r="B18" s="19" t="s">
        <v>27</v>
      </c>
      <c r="C18" s="27" t="s">
        <v>23</v>
      </c>
      <c r="D18" s="33"/>
      <c r="E18" s="38"/>
      <c r="F18" s="51" t="str">
        <f>COUNTIF(F7:F16,"&gt;=5000")&amp;"人"</f>
        <v>0人</v>
      </c>
      <c r="G18" s="62" t="s">
        <v>20</v>
      </c>
      <c r="H18" s="70">
        <f>SUMIF(F7:F16,"&gt;=5000",H7:I16)</f>
        <v>0</v>
      </c>
      <c r="I18" s="79"/>
      <c r="J18" s="91"/>
      <c r="K18" s="15"/>
    </row>
    <row r="19" spans="1:11" ht="19.149999999999999" customHeight="1">
      <c r="B19" s="20"/>
      <c r="C19" s="28"/>
      <c r="D19" s="30"/>
      <c r="E19" s="39"/>
      <c r="F19" s="52"/>
      <c r="G19" s="63">
        <f>SUMIF(F7:F16,"&gt;=5000",G7:G16)</f>
        <v>0</v>
      </c>
      <c r="H19" s="71"/>
      <c r="I19" s="80"/>
      <c r="J19" s="92"/>
      <c r="K19" s="15"/>
    </row>
    <row r="20" spans="1:11" ht="12" customHeight="1">
      <c r="B20" s="21"/>
      <c r="C20" s="29" t="s">
        <v>29</v>
      </c>
      <c r="D20" s="29"/>
      <c r="E20" s="40"/>
      <c r="F20" s="53" t="str">
        <f>COUNTIF(F7:F16,"&lt;5000")&amp;"人"</f>
        <v>0人</v>
      </c>
      <c r="G20" s="46"/>
      <c r="H20" s="72" t="s">
        <v>34</v>
      </c>
      <c r="I20" s="47"/>
      <c r="J20" s="93"/>
      <c r="K20" s="15"/>
    </row>
    <row r="21" spans="1:11" ht="22.15" customHeight="1">
      <c r="B21" s="22"/>
      <c r="C21" s="30"/>
      <c r="D21" s="30"/>
      <c r="E21" s="39"/>
      <c r="F21" s="54"/>
      <c r="G21" s="64">
        <f>SUMIF(F7:F16,"&lt;5000",G7:G16)</f>
        <v>0</v>
      </c>
      <c r="H21" s="73">
        <f>SUMIF(F7:F16,"&lt;5000",H7:I16)</f>
        <v>0</v>
      </c>
      <c r="I21" s="81"/>
      <c r="J21" s="92"/>
      <c r="K21" s="15"/>
    </row>
    <row r="22" spans="1:11">
      <c r="B22" s="23" t="s">
        <v>37</v>
      </c>
      <c r="C22" s="23"/>
      <c r="D22" s="23"/>
      <c r="E22" s="23"/>
      <c r="F22" s="23"/>
      <c r="G22" s="15"/>
      <c r="H22" s="15"/>
      <c r="I22" s="15"/>
      <c r="J22" s="15"/>
      <c r="K22" s="15"/>
    </row>
    <row r="23" spans="1:11">
      <c r="B23" s="24" t="s">
        <v>41</v>
      </c>
      <c r="C23" s="24"/>
      <c r="D23" s="24"/>
      <c r="E23" s="41"/>
      <c r="F23" s="55" t="str">
        <f>G19&amp;"月"</f>
        <v>0月</v>
      </c>
      <c r="G23" s="65" t="s">
        <v>49</v>
      </c>
      <c r="H23" s="15"/>
      <c r="I23" s="43" t="str">
        <f>TEXT(G19*500,"###,##0")&amp;"円"</f>
        <v>0円</v>
      </c>
      <c r="J23" s="55"/>
      <c r="K23" s="15"/>
    </row>
    <row r="24" spans="1:11" ht="4.9000000000000004" customHeight="1">
      <c r="B24" s="24"/>
      <c r="C24" s="24"/>
      <c r="D24" s="24"/>
      <c r="E24" s="42"/>
      <c r="F24" s="42"/>
      <c r="G24" s="15"/>
      <c r="H24" s="15"/>
      <c r="I24" s="82"/>
      <c r="J24" s="82"/>
      <c r="K24" s="15"/>
    </row>
    <row r="25" spans="1:11">
      <c r="B25" s="24" t="s">
        <v>28</v>
      </c>
      <c r="C25" s="24"/>
      <c r="D25" s="24"/>
      <c r="E25" s="43" t="str">
        <f>TEXT(H21,"###,##0")&amp;"円"</f>
        <v>0円</v>
      </c>
      <c r="F25" s="55"/>
      <c r="G25" s="65" t="s">
        <v>50</v>
      </c>
      <c r="H25" s="15"/>
      <c r="I25" s="43" t="str">
        <f>TEXT(H21/10,"###,##0")&amp;"円"</f>
        <v>0円</v>
      </c>
      <c r="J25" s="55"/>
      <c r="K25" s="15"/>
    </row>
    <row r="26" spans="1:11" ht="12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18.75">
      <c r="B27" s="15"/>
      <c r="C27" s="15"/>
      <c r="D27" s="15"/>
      <c r="E27" s="44" t="s">
        <v>36</v>
      </c>
      <c r="F27" s="44"/>
      <c r="G27" s="15" t="s">
        <v>32</v>
      </c>
      <c r="H27" s="74"/>
      <c r="I27" s="83" t="str">
        <f>TEXT((G19*500)+(H21/10),"###,##0")&amp;"円"</f>
        <v>0円</v>
      </c>
      <c r="J27" s="94"/>
      <c r="K27" s="15"/>
    </row>
    <row r="28" spans="1:11" ht="18.75">
      <c r="B28" s="15"/>
      <c r="C28" s="15"/>
      <c r="D28" s="15"/>
      <c r="E28" s="15"/>
      <c r="F28" s="15"/>
      <c r="G28" s="15"/>
      <c r="H28" s="15"/>
      <c r="I28" s="84"/>
      <c r="J28" s="84"/>
      <c r="K28" s="15"/>
    </row>
    <row r="29" spans="1:11">
      <c r="B29" s="15" t="s">
        <v>51</v>
      </c>
      <c r="C29" s="15"/>
      <c r="D29" s="15"/>
      <c r="E29" s="15"/>
      <c r="F29" s="15"/>
      <c r="G29" s="15"/>
      <c r="H29" s="15"/>
      <c r="I29" s="15"/>
      <c r="J29" s="15"/>
      <c r="K29" s="15"/>
    </row>
    <row r="30" spans="1:11">
      <c r="B30" s="15" t="s">
        <v>41</v>
      </c>
      <c r="C30" s="15"/>
      <c r="D30" s="15"/>
      <c r="E30" s="45" t="s">
        <v>46</v>
      </c>
      <c r="F30" s="56"/>
      <c r="G30" s="15" t="s">
        <v>49</v>
      </c>
      <c r="H30" s="15"/>
      <c r="I30" s="45" t="s">
        <v>7</v>
      </c>
      <c r="J30" s="56"/>
      <c r="K30" s="15"/>
    </row>
    <row r="31" spans="1:11" ht="4.1500000000000004" customHeight="1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1">
      <c r="B32" s="15" t="s">
        <v>28</v>
      </c>
      <c r="C32" s="15"/>
      <c r="D32" s="15"/>
      <c r="E32" s="45" t="s">
        <v>7</v>
      </c>
      <c r="F32" s="56"/>
      <c r="G32" s="15" t="s">
        <v>50</v>
      </c>
      <c r="H32" s="15"/>
      <c r="I32" s="45" t="s">
        <v>7</v>
      </c>
      <c r="J32" s="56"/>
      <c r="K32" s="15"/>
    </row>
    <row r="33" spans="2:11" ht="10.9" customHeight="1"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2:11" ht="19.5">
      <c r="B34" s="15"/>
      <c r="C34" s="15"/>
      <c r="D34" s="15"/>
      <c r="E34" s="44" t="s">
        <v>36</v>
      </c>
      <c r="F34" s="44"/>
      <c r="G34" s="15" t="s">
        <v>32</v>
      </c>
      <c r="H34" s="15"/>
      <c r="I34" s="85" t="s">
        <v>7</v>
      </c>
      <c r="J34" s="95"/>
      <c r="K34" s="15"/>
    </row>
    <row r="35" spans="2:11" ht="18.75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2:11"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2:11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2:11"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2:11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2:11"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2:11"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2:11"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2:11"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2:11"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2:11"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2:11"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2:11"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2:11"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2:11"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2:11"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2:11"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2:11"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2:11"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2:11"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2:11"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2:11"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2:11"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2:11"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2:11"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2:11"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2:11"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2:11"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2:11"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2:11"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2:11"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2:11"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2:11"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2:11"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2:11"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2:11"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2:11"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2:11"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2:11"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2:11"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2:11"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2:11"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2:11"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2:11"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2:11"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2:11"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2:11"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2:11"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2:11"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2:11"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2:11"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2:11"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2:11"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2:11"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2:11"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2:11"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2:11"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2:11"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2:11">
      <c r="B93" s="15"/>
      <c r="C93" s="15"/>
      <c r="D93" s="15"/>
      <c r="E93" s="15"/>
      <c r="F93" s="15"/>
      <c r="G93" s="15"/>
      <c r="H93" s="15"/>
      <c r="I93" s="15"/>
      <c r="J93" s="15"/>
      <c r="K93" s="15"/>
    </row>
  </sheetData>
  <mergeCells count="66">
    <mergeCell ref="B1:J1"/>
    <mergeCell ref="E3:H3"/>
    <mergeCell ref="B4:D4"/>
    <mergeCell ref="E4:H4"/>
    <mergeCell ref="B6:C6"/>
    <mergeCell ref="D6:E6"/>
    <mergeCell ref="H6:I6"/>
    <mergeCell ref="B7:C7"/>
    <mergeCell ref="D7:E7"/>
    <mergeCell ref="H7:I7"/>
    <mergeCell ref="B8:C8"/>
    <mergeCell ref="D8:E8"/>
    <mergeCell ref="H8:I8"/>
    <mergeCell ref="B9:C9"/>
    <mergeCell ref="D9:E9"/>
    <mergeCell ref="H9:I9"/>
    <mergeCell ref="B10:C10"/>
    <mergeCell ref="D10:E10"/>
    <mergeCell ref="H10:I10"/>
    <mergeCell ref="B11:C11"/>
    <mergeCell ref="D11:E11"/>
    <mergeCell ref="H11:I11"/>
    <mergeCell ref="B12:C12"/>
    <mergeCell ref="D12:E12"/>
    <mergeCell ref="H12:I12"/>
    <mergeCell ref="B13:C13"/>
    <mergeCell ref="D13:E13"/>
    <mergeCell ref="H13:I13"/>
    <mergeCell ref="B14:C14"/>
    <mergeCell ref="D14:E14"/>
    <mergeCell ref="H14:I14"/>
    <mergeCell ref="B15:C15"/>
    <mergeCell ref="D15:E15"/>
    <mergeCell ref="H15:I15"/>
    <mergeCell ref="B16:C16"/>
    <mergeCell ref="D16:E16"/>
    <mergeCell ref="H16:I16"/>
    <mergeCell ref="B17:E17"/>
    <mergeCell ref="H17:I17"/>
    <mergeCell ref="H21:I21"/>
    <mergeCell ref="B22:F22"/>
    <mergeCell ref="B23:D23"/>
    <mergeCell ref="G23:H23"/>
    <mergeCell ref="I23:J23"/>
    <mergeCell ref="B25:D25"/>
    <mergeCell ref="E25:F25"/>
    <mergeCell ref="G25:H25"/>
    <mergeCell ref="I25:J25"/>
    <mergeCell ref="E27:F27"/>
    <mergeCell ref="G27:H27"/>
    <mergeCell ref="I27:J27"/>
    <mergeCell ref="B29:F29"/>
    <mergeCell ref="E30:F30"/>
    <mergeCell ref="I30:J30"/>
    <mergeCell ref="E32:F32"/>
    <mergeCell ref="I32:J32"/>
    <mergeCell ref="E34:F34"/>
    <mergeCell ref="I34:J34"/>
    <mergeCell ref="B18:B21"/>
    <mergeCell ref="C18:E19"/>
    <mergeCell ref="F18:F19"/>
    <mergeCell ref="H18:I19"/>
    <mergeCell ref="J18:J19"/>
    <mergeCell ref="C20:E21"/>
    <mergeCell ref="F20:F21"/>
    <mergeCell ref="J20:J21"/>
  </mergeCells>
  <phoneticPr fontId="1" type="Hiragana"/>
  <conditionalFormatting sqref="K3:N3">
    <cfRule type="containsBlanks" dxfId="2" priority="1">
      <formula>LEN(TRIM(K3))=0</formula>
    </cfRule>
  </conditionalFormatting>
  <conditionalFormatting sqref="E3:H4">
    <cfRule type="containsBlanks" dxfId="1" priority="4">
      <formula>LEN(TRIM(E3))=0</formula>
    </cfRule>
  </conditionalFormatting>
  <conditionalFormatting sqref="D7:G7 J7">
    <cfRule type="containsBlanks" dxfId="0" priority="3">
      <formula>LEN(TRIM(D7))=0</formula>
    </cfRule>
  </conditionalFormatting>
  <printOptions horizontalCentered="1" verticalCentered="1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B94"/>
  <sheetViews>
    <sheetView topLeftCell="A4" workbookViewId="0">
      <selection activeCell="B1" sqref="B1"/>
    </sheetView>
  </sheetViews>
  <sheetFormatPr defaultRowHeight="18"/>
  <sheetData>
    <row r="2" spans="2:2">
      <c r="B2" s="104" t="s">
        <v>38</v>
      </c>
    </row>
    <row r="3" spans="2:2">
      <c r="B3" s="104" t="s">
        <v>56</v>
      </c>
    </row>
    <row r="4" spans="2:2">
      <c r="B4" s="104" t="s">
        <v>57</v>
      </c>
    </row>
    <row r="5" spans="2:2">
      <c r="B5" s="104" t="s">
        <v>59</v>
      </c>
    </row>
    <row r="6" spans="2:2">
      <c r="B6" s="104" t="s">
        <v>121</v>
      </c>
    </row>
    <row r="7" spans="2:2">
      <c r="B7" s="104" t="s">
        <v>123</v>
      </c>
    </row>
    <row r="8" spans="2:2">
      <c r="B8" s="104" t="s">
        <v>124</v>
      </c>
    </row>
    <row r="9" spans="2:2">
      <c r="B9" s="104" t="s">
        <v>125</v>
      </c>
    </row>
    <row r="10" spans="2:2">
      <c r="B10" s="104" t="s">
        <v>126</v>
      </c>
    </row>
    <row r="11" spans="2:2">
      <c r="B11" s="104" t="s">
        <v>127</v>
      </c>
    </row>
    <row r="12" spans="2:2">
      <c r="B12" s="104" t="s">
        <v>128</v>
      </c>
    </row>
    <row r="13" spans="2:2">
      <c r="B13" s="104" t="s">
        <v>130</v>
      </c>
    </row>
    <row r="14" spans="2:2">
      <c r="B14" s="104" t="s">
        <v>131</v>
      </c>
    </row>
    <row r="15" spans="2:2">
      <c r="B15" s="104" t="s">
        <v>133</v>
      </c>
    </row>
    <row r="16" spans="2:2">
      <c r="B16" s="104" t="s">
        <v>35</v>
      </c>
    </row>
    <row r="17" spans="2:2">
      <c r="B17" s="104" t="s">
        <v>134</v>
      </c>
    </row>
    <row r="18" spans="2:2">
      <c r="B18" s="104" t="s">
        <v>135</v>
      </c>
    </row>
    <row r="19" spans="2:2">
      <c r="B19" s="104" t="s">
        <v>136</v>
      </c>
    </row>
    <row r="20" spans="2:2">
      <c r="B20" s="104" t="s">
        <v>8</v>
      </c>
    </row>
    <row r="21" spans="2:2">
      <c r="B21" s="104" t="s">
        <v>137</v>
      </c>
    </row>
    <row r="22" spans="2:2">
      <c r="B22" s="104" t="s">
        <v>122</v>
      </c>
    </row>
    <row r="23" spans="2:2">
      <c r="B23" s="104" t="s">
        <v>139</v>
      </c>
    </row>
    <row r="24" spans="2:2">
      <c r="B24" s="104" t="s">
        <v>39</v>
      </c>
    </row>
    <row r="25" spans="2:2">
      <c r="B25" s="104" t="s">
        <v>140</v>
      </c>
    </row>
    <row r="26" spans="2:2">
      <c r="B26" s="104" t="s">
        <v>141</v>
      </c>
    </row>
    <row r="27" spans="2:2">
      <c r="B27" s="104" t="s">
        <v>142</v>
      </c>
    </row>
    <row r="28" spans="2:2">
      <c r="B28" s="104" t="s">
        <v>144</v>
      </c>
    </row>
    <row r="29" spans="2:2">
      <c r="B29" s="104" t="s">
        <v>145</v>
      </c>
    </row>
    <row r="30" spans="2:2">
      <c r="B30" s="104" t="s">
        <v>147</v>
      </c>
    </row>
    <row r="31" spans="2:2">
      <c r="B31" s="104" t="s">
        <v>148</v>
      </c>
    </row>
    <row r="32" spans="2:2">
      <c r="B32" s="104" t="s">
        <v>149</v>
      </c>
    </row>
    <row r="33" spans="2:2">
      <c r="B33" s="104" t="s">
        <v>150</v>
      </c>
    </row>
    <row r="34" spans="2:2">
      <c r="B34" s="104" t="s">
        <v>151</v>
      </c>
    </row>
    <row r="35" spans="2:2">
      <c r="B35" s="104" t="s">
        <v>152</v>
      </c>
    </row>
    <row r="36" spans="2:2">
      <c r="B36" s="104" t="s">
        <v>12</v>
      </c>
    </row>
    <row r="37" spans="2:2">
      <c r="B37" s="104" t="s">
        <v>153</v>
      </c>
    </row>
    <row r="38" spans="2:2">
      <c r="B38" s="104" t="s">
        <v>154</v>
      </c>
    </row>
    <row r="39" spans="2:2">
      <c r="B39" s="104" t="s">
        <v>155</v>
      </c>
    </row>
    <row r="40" spans="2:2">
      <c r="B40" s="104" t="s">
        <v>156</v>
      </c>
    </row>
    <row r="41" spans="2:2">
      <c r="B41" s="104" t="s">
        <v>157</v>
      </c>
    </row>
    <row r="42" spans="2:2">
      <c r="B42" s="104" t="s">
        <v>21</v>
      </c>
    </row>
    <row r="43" spans="2:2">
      <c r="B43" s="104" t="s">
        <v>158</v>
      </c>
    </row>
    <row r="44" spans="2:2">
      <c r="B44" s="104" t="s">
        <v>159</v>
      </c>
    </row>
    <row r="45" spans="2:2">
      <c r="B45" s="104" t="s">
        <v>132</v>
      </c>
    </row>
    <row r="46" spans="2:2">
      <c r="B46" s="104" t="s">
        <v>160</v>
      </c>
    </row>
    <row r="47" spans="2:2">
      <c r="B47" s="104" t="s">
        <v>161</v>
      </c>
    </row>
    <row r="48" spans="2:2">
      <c r="B48" s="104" t="s">
        <v>162</v>
      </c>
    </row>
    <row r="49" spans="2:2">
      <c r="B49" s="104" t="s">
        <v>58</v>
      </c>
    </row>
    <row r="50" spans="2:2">
      <c r="B50" s="104" t="s">
        <v>163</v>
      </c>
    </row>
    <row r="51" spans="2:2">
      <c r="B51" s="104" t="s">
        <v>166</v>
      </c>
    </row>
    <row r="52" spans="2:2">
      <c r="B52" s="104" t="s">
        <v>167</v>
      </c>
    </row>
    <row r="53" spans="2:2">
      <c r="B53" s="104" t="s">
        <v>168</v>
      </c>
    </row>
    <row r="54" spans="2:2">
      <c r="B54" s="104" t="s">
        <v>116</v>
      </c>
    </row>
    <row r="55" spans="2:2">
      <c r="B55" s="104" t="s">
        <v>169</v>
      </c>
    </row>
    <row r="56" spans="2:2">
      <c r="B56" s="104" t="s">
        <v>171</v>
      </c>
    </row>
    <row r="57" spans="2:2">
      <c r="B57" s="104" t="s">
        <v>172</v>
      </c>
    </row>
    <row r="58" spans="2:2">
      <c r="B58" s="104" t="s">
        <v>173</v>
      </c>
    </row>
    <row r="59" spans="2:2">
      <c r="B59" s="104" t="s">
        <v>174</v>
      </c>
    </row>
    <row r="60" spans="2:2">
      <c r="B60" s="104" t="s">
        <v>175</v>
      </c>
    </row>
    <row r="61" spans="2:2">
      <c r="B61" s="104" t="s">
        <v>170</v>
      </c>
    </row>
    <row r="62" spans="2:2">
      <c r="B62" s="104" t="s">
        <v>176</v>
      </c>
    </row>
    <row r="63" spans="2:2">
      <c r="B63" s="104" t="s">
        <v>177</v>
      </c>
    </row>
    <row r="64" spans="2:2">
      <c r="B64" s="104" t="s">
        <v>178</v>
      </c>
    </row>
    <row r="65" spans="2:2">
      <c r="B65" s="104" t="s">
        <v>109</v>
      </c>
    </row>
    <row r="66" spans="2:2">
      <c r="B66" s="104" t="s">
        <v>179</v>
      </c>
    </row>
    <row r="67" spans="2:2">
      <c r="B67" s="104" t="s">
        <v>181</v>
      </c>
    </row>
    <row r="68" spans="2:2">
      <c r="B68" s="104" t="s">
        <v>33</v>
      </c>
    </row>
    <row r="69" spans="2:2">
      <c r="B69" s="104" t="s">
        <v>182</v>
      </c>
    </row>
    <row r="70" spans="2:2">
      <c r="B70" s="104" t="s">
        <v>13</v>
      </c>
    </row>
    <row r="71" spans="2:2">
      <c r="B71" s="104" t="s">
        <v>183</v>
      </c>
    </row>
    <row r="72" spans="2:2">
      <c r="B72" s="104" t="s">
        <v>184</v>
      </c>
    </row>
    <row r="73" spans="2:2">
      <c r="B73" s="104" t="s">
        <v>185</v>
      </c>
    </row>
    <row r="74" spans="2:2">
      <c r="B74" s="104" t="s">
        <v>186</v>
      </c>
    </row>
    <row r="75" spans="2:2">
      <c r="B75" s="104" t="s">
        <v>187</v>
      </c>
    </row>
    <row r="76" spans="2:2">
      <c r="B76" s="104" t="s">
        <v>188</v>
      </c>
    </row>
    <row r="77" spans="2:2">
      <c r="B77" s="104" t="s">
        <v>190</v>
      </c>
    </row>
    <row r="78" spans="2:2">
      <c r="B78" s="104" t="s">
        <v>60</v>
      </c>
    </row>
    <row r="79" spans="2:2">
      <c r="B79" s="104" t="s">
        <v>192</v>
      </c>
    </row>
    <row r="80" spans="2:2">
      <c r="B80" s="104" t="s">
        <v>193</v>
      </c>
    </row>
    <row r="81" spans="2:2">
      <c r="B81" s="104" t="s">
        <v>195</v>
      </c>
    </row>
    <row r="82" spans="2:2">
      <c r="B82" s="104" t="s">
        <v>196</v>
      </c>
    </row>
    <row r="83" spans="2:2">
      <c r="B83" s="104" t="s">
        <v>194</v>
      </c>
    </row>
    <row r="84" spans="2:2">
      <c r="B84" s="104" t="s">
        <v>197</v>
      </c>
    </row>
    <row r="85" spans="2:2">
      <c r="B85" s="104" t="s">
        <v>199</v>
      </c>
    </row>
    <row r="86" spans="2:2">
      <c r="B86" s="104" t="s">
        <v>200</v>
      </c>
    </row>
    <row r="87" spans="2:2">
      <c r="B87" s="104" t="s">
        <v>47</v>
      </c>
    </row>
    <row r="88" spans="2:2">
      <c r="B88" s="104" t="s">
        <v>201</v>
      </c>
    </row>
    <row r="89" spans="2:2">
      <c r="B89" s="104" t="s">
        <v>143</v>
      </c>
    </row>
    <row r="90" spans="2:2">
      <c r="B90" s="104" t="s">
        <v>108</v>
      </c>
    </row>
    <row r="91" spans="2:2">
      <c r="B91" s="104" t="s">
        <v>202</v>
      </c>
    </row>
    <row r="92" spans="2:2">
      <c r="B92" s="104" t="s">
        <v>203</v>
      </c>
    </row>
    <row r="93" spans="2:2">
      <c r="B93" s="104" t="s">
        <v>5</v>
      </c>
    </row>
    <row r="94" spans="2:2">
      <c r="B94" s="104" t="s">
        <v>138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 xml:space="preserve">【記載例】申請書兼承諾書 </vt:lpstr>
      <vt:lpstr xml:space="preserve">【記載例】計算書 </vt:lpstr>
      <vt:lpstr>申請書兼承諾書</vt:lpstr>
      <vt:lpstr>計算書</vt:lpstr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太田　南</dc:creator>
  <cp:lastModifiedBy>藤井　将一</cp:lastModifiedBy>
  <dcterms:created xsi:type="dcterms:W3CDTF">2023-06-30T06:38:19Z</dcterms:created>
  <dcterms:modified xsi:type="dcterms:W3CDTF">2025-09-29T04:50:36Z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3.1.8.0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2025-09-29T04:50:36Z</vt:filetime>
  </property>
</Properties>
</file>