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9660" yWindow="660" windowWidth="12825" windowHeight="925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AD10" i="4" s="1"/>
  <c r="P6" i="5"/>
  <c r="O6" i="5"/>
  <c r="P10" i="4" s="1"/>
  <c r="N6" i="5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W10" i="4"/>
  <c r="I10" i="4"/>
  <c r="B10" i="4"/>
  <c r="BB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<sst xmlns="http://schemas.openxmlformats.org/spreadsheetml/2006/main" count="276" uniqueCount="111">
  <si>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</si>
  <si>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</si>
  <si>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</si>
  <si>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</si>
  <si>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</si>
  <si>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</si>
  <si>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</si>
  <si>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</si>
  <si>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</si>
  <si>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</si>
  <si>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</si>
  <si>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</si>
  <si>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</si>
  <si>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</si>
  <si>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</si>
  <si>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</si>
  <si>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</si>
  <si>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</si>
  <si>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</si>
  <si>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</si>
  <si>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</si>
  <si>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</si>
  <si>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</si>
  <si>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</si>
  <si>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</si>
  <si>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</si>
  <si>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</si>
  <si>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</si>
  <si>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</si>
  <si>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</si>
  <si>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</si>
  <si>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</si>
  <si>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</si>
  <si>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</si>
  <si>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</si>
  <si>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</si>
  <si>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</si>
  <si>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</si>
  <si>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</si>
  <si>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</si>
  <si>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</si>
  <si>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</si>
  <si>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</si>
  <si>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</si>
  <si>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</si>
  <si>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</si>
  <si>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</si>
  <si>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</si>
  <si>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</si>
  <si>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</si>
  <si>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</si>
  <si>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</si>
  <si>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</si>
  <si>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</si>
  <si>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</si>
  <si>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</si>
  <si>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</si>
  <si>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</si>
  <si>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</si>
  <si>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</si>
  <si>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</si>
  <si>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</si>
  <si>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</si>
  <si>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</si>
  <si>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</si>
  <si>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</si>
  <si>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</si>
  <si>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</si>
  <si>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</si>
  <si>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</si>
  <si>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</si>
  <si>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</si>
  <si>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</si>
  <si>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</si>
  <si>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</si>
  <si>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</si>
  <si>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</si>
  <si>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</si>
  <si>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</si>
  <si>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</si>
  <si>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</si>
  <si>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</si>
  <si>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</si>
  <si>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</si>
  <si>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</si>
  <si>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</si>
  <si>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</si>
  <si>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</si>
  <si>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</si>
  <si>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</si>
  <si>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</si>
  <si>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</si>
  <si>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</si>
  <si>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</si>
  <si>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</si>
  <si>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</si>
  <si>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東京都　青梅市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</si>
  <si>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</si>
  <si>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</si>
  <si>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</si>
  <si>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</si>
  <si>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</si>
  <si>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</si>
  <si>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</si>
  <si>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</si>
  <si>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</si>
  <si>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</si>
  <si>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</si>
  <si>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私設合併処理浄化槽を譲り受け、公設化した浄化槽の中には、設置後相当年数が経過したものも含まれ、適切な維持管理が求められています。
　経年使用した浄化槽の機能を停止させることなく、安心して利用いただけるよう、効率的な維持管理に努めてまいります。</t>
    <rPh sb="1" eb="3">
      <t>シセツ</t>
    </rPh>
    <rPh sb="16" eb="18">
      <t>コウセツ</t>
    </rPh>
    <rPh sb="18" eb="19">
      <t>カ</t>
    </rPh>
    <rPh sb="21" eb="24">
      <t>ジョウカソウ</t>
    </rPh>
    <rPh sb="25" eb="26">
      <t>ナカ</t>
    </rPh>
    <rPh sb="29" eb="31">
      <t>セッチ</t>
    </rPh>
    <rPh sb="31" eb="32">
      <t>ゴ</t>
    </rPh>
    <rPh sb="32" eb="34">
      <t>ソウトウ</t>
    </rPh>
    <rPh sb="34" eb="36">
      <t>ネンスウ</t>
    </rPh>
    <rPh sb="37" eb="39">
      <t>ケイカ</t>
    </rPh>
    <rPh sb="44" eb="45">
      <t>フク</t>
    </rPh>
    <rPh sb="48" eb="50">
      <t>テキセツ</t>
    </rPh>
    <rPh sb="51" eb="53">
      <t>イジ</t>
    </rPh>
    <rPh sb="53" eb="55">
      <t>カンリ</t>
    </rPh>
    <rPh sb="56" eb="57">
      <t>モト</t>
    </rPh>
    <rPh sb="67" eb="69">
      <t>ケイネン</t>
    </rPh>
    <rPh sb="69" eb="71">
      <t>シヨウ</t>
    </rPh>
    <rPh sb="73" eb="76">
      <t>ジョウカソウ</t>
    </rPh>
    <rPh sb="77" eb="79">
      <t>キノウ</t>
    </rPh>
    <rPh sb="80" eb="82">
      <t>テイシ</t>
    </rPh>
    <rPh sb="90" eb="92">
      <t>アンシン</t>
    </rPh>
    <rPh sb="94" eb="96">
      <t>リヨウ</t>
    </rPh>
    <rPh sb="113" eb="114">
      <t>ツト</t>
    </rPh>
    <phoneticPr fontId="4"/>
  </si>
  <si>
    <t>　青梅市では、市民の生活環境の向上と河川の水質保全を図る上から、全域水洗化を進めるため、公共下水道が布設できない区域について、公設浄化槽事業を開始しました。
　くみ取り便所等を市設の合併処理浄化槽に切替える設置事業と、既設の私設合併処理浄化槽を市が譲り受ける譲渡事業があり、市が維持管理等を行うことで、使用料の負担を求めるものです。
　平成27年度からスタートし、平成31年度までの5年間で、整備対象全世帯の公設化を目指していきますが、財政面では、当分の間イニシャルコストとして費用が拡大する見込みです。
　安定した浄化槽事業を進めるため、収益的収支比率、経費回収率等の状況を注視、分析を行い、使用者負担の適正化など事業全体の検証を進めていきます。</t>
    <rPh sb="7" eb="9">
      <t>シミン</t>
    </rPh>
    <rPh sb="10" eb="12">
      <t>セイカツ</t>
    </rPh>
    <rPh sb="12" eb="14">
      <t>カンキョウ</t>
    </rPh>
    <rPh sb="15" eb="17">
      <t>コウジョウ</t>
    </rPh>
    <rPh sb="18" eb="20">
      <t>カセン</t>
    </rPh>
    <rPh sb="21" eb="23">
      <t>スイシツ</t>
    </rPh>
    <rPh sb="23" eb="25">
      <t>ホゼン</t>
    </rPh>
    <rPh sb="26" eb="27">
      <t>ハカ</t>
    </rPh>
    <rPh sb="28" eb="29">
      <t>ウエ</t>
    </rPh>
    <rPh sb="32" eb="34">
      <t>ゼンイキ</t>
    </rPh>
    <rPh sb="34" eb="37">
      <t>スイセンカ</t>
    </rPh>
    <rPh sb="38" eb="39">
      <t>スス</t>
    </rPh>
    <rPh sb="44" eb="46">
      <t>コウキョウ</t>
    </rPh>
    <rPh sb="46" eb="49">
      <t>ゲスイドウ</t>
    </rPh>
    <rPh sb="50" eb="52">
      <t>フセツ</t>
    </rPh>
    <rPh sb="56" eb="58">
      <t>クイキ</t>
    </rPh>
    <rPh sb="63" eb="65">
      <t>コウセツ</t>
    </rPh>
    <rPh sb="65" eb="68">
      <t>ジョウカソウ</t>
    </rPh>
    <rPh sb="68" eb="70">
      <t>ジギョウ</t>
    </rPh>
    <rPh sb="71" eb="73">
      <t>カイシ</t>
    </rPh>
    <rPh sb="82" eb="83">
      <t>ト</t>
    </rPh>
    <rPh sb="84" eb="86">
      <t>ベンジョ</t>
    </rPh>
    <rPh sb="86" eb="87">
      <t>トウ</t>
    </rPh>
    <rPh sb="88" eb="89">
      <t>シ</t>
    </rPh>
    <rPh sb="91" eb="93">
      <t>ガッペイ</t>
    </rPh>
    <rPh sb="93" eb="95">
      <t>ショリ</t>
    </rPh>
    <rPh sb="95" eb="98">
      <t>ジョウカソウ</t>
    </rPh>
    <rPh sb="99" eb="101">
      <t>キリカ</t>
    </rPh>
    <rPh sb="103" eb="105">
      <t>セッチ</t>
    </rPh>
    <rPh sb="105" eb="107">
      <t>ジギョウ</t>
    </rPh>
    <rPh sb="109" eb="111">
      <t>キセツ</t>
    </rPh>
    <rPh sb="112" eb="114">
      <t>シセツ</t>
    </rPh>
    <rPh sb="122" eb="123">
      <t>シ</t>
    </rPh>
    <rPh sb="124" eb="125">
      <t>ユズ</t>
    </rPh>
    <rPh sb="126" eb="127">
      <t>ウ</t>
    </rPh>
    <rPh sb="129" eb="131">
      <t>ジョウト</t>
    </rPh>
    <rPh sb="131" eb="133">
      <t>ジギョウ</t>
    </rPh>
    <rPh sb="137" eb="138">
      <t>シ</t>
    </rPh>
    <rPh sb="139" eb="141">
      <t>イジ</t>
    </rPh>
    <rPh sb="141" eb="143">
      <t>カンリ</t>
    </rPh>
    <rPh sb="143" eb="144">
      <t>トウ</t>
    </rPh>
    <rPh sb="145" eb="146">
      <t>オコナ</t>
    </rPh>
    <rPh sb="155" eb="157">
      <t>フタン</t>
    </rPh>
    <rPh sb="158" eb="159">
      <t>モト</t>
    </rPh>
    <rPh sb="182" eb="184">
      <t>ヘイセイ</t>
    </rPh>
    <rPh sb="186" eb="187">
      <t>ネン</t>
    </rPh>
    <rPh sb="187" eb="188">
      <t>ド</t>
    </rPh>
    <rPh sb="192" eb="193">
      <t>ネン</t>
    </rPh>
    <rPh sb="193" eb="194">
      <t>カン</t>
    </rPh>
    <rPh sb="196" eb="198">
      <t>セイビ</t>
    </rPh>
    <rPh sb="198" eb="200">
      <t>タイショウ</t>
    </rPh>
    <rPh sb="200" eb="203">
      <t>ゼンセタイ</t>
    </rPh>
    <rPh sb="204" eb="206">
      <t>コウセツ</t>
    </rPh>
    <rPh sb="206" eb="207">
      <t>カ</t>
    </rPh>
    <rPh sb="208" eb="210">
      <t>メザ</t>
    </rPh>
    <rPh sb="218" eb="221">
      <t>ザイセイメン</t>
    </rPh>
    <rPh sb="224" eb="226">
      <t>トウブン</t>
    </rPh>
    <rPh sb="227" eb="228">
      <t>アイダ</t>
    </rPh>
    <rPh sb="239" eb="241">
      <t>ヒヨウ</t>
    </rPh>
    <rPh sb="242" eb="244">
      <t>カクダイ</t>
    </rPh>
    <rPh sb="246" eb="248">
      <t>ミコ</t>
    </rPh>
    <rPh sb="254" eb="256">
      <t>アンテイ</t>
    </rPh>
    <rPh sb="258" eb="261">
      <t>ジョウカソウ</t>
    </rPh>
    <rPh sb="261" eb="263">
      <t>ジギョウ</t>
    </rPh>
    <rPh sb="264" eb="265">
      <t>スス</t>
    </rPh>
    <rPh sb="288" eb="290">
      <t>チュウシ</t>
    </rPh>
    <rPh sb="294" eb="295">
      <t>オコナ</t>
    </rPh>
    <rPh sb="297" eb="300">
      <t>シヨウシャ</t>
    </rPh>
    <rPh sb="300" eb="302">
      <t>フタン</t>
    </rPh>
    <rPh sb="308" eb="310">
      <t>ジギョウ</t>
    </rPh>
    <rPh sb="310" eb="312">
      <t>ゼンタイ</t>
    </rPh>
    <rPh sb="313" eb="315">
      <t>ケンショウ</t>
    </rPh>
    <rPh sb="316" eb="317">
      <t>スス</t>
    </rPh>
    <phoneticPr fontId="4"/>
  </si>
  <si>
    <t>　公設浄化槽事業だけで、採算を求めて行くことは極めて困難であると思われます。
　当分は、事業計画に沿った公設化の推進に努めてまいりますが、使用者が一定数達した時点で、事業全体の検証を行い、健全な事業運営を目指してまいります。
　また、公共下水道事業と同様に、公営企業法を適用させ、計画性、透明性の高い経営を推進してまいります。</t>
    <rPh sb="1" eb="3">
      <t>コウセツ</t>
    </rPh>
    <rPh sb="3" eb="5">
      <t>ジョウカ</t>
    </rPh>
    <rPh sb="5" eb="6">
      <t>ソウ</t>
    </rPh>
    <rPh sb="6" eb="8">
      <t>ジギョウ</t>
    </rPh>
    <rPh sb="12" eb="14">
      <t>サイサン</t>
    </rPh>
    <rPh sb="15" eb="16">
      <t>モト</t>
    </rPh>
    <rPh sb="18" eb="19">
      <t>イ</t>
    </rPh>
    <rPh sb="23" eb="24">
      <t>キワ</t>
    </rPh>
    <rPh sb="26" eb="28">
      <t>コンナン</t>
    </rPh>
    <rPh sb="32" eb="33">
      <t>オモ</t>
    </rPh>
    <rPh sb="40" eb="42">
      <t>トウブン</t>
    </rPh>
    <rPh sb="44" eb="46">
      <t>ジギョウ</t>
    </rPh>
    <rPh sb="46" eb="48">
      <t>ケイカク</t>
    </rPh>
    <rPh sb="49" eb="50">
      <t>ソ</t>
    </rPh>
    <rPh sb="52" eb="54">
      <t>コウセツ</t>
    </rPh>
    <rPh sb="54" eb="55">
      <t>カ</t>
    </rPh>
    <rPh sb="56" eb="58">
      <t>スイシン</t>
    </rPh>
    <rPh sb="59" eb="60">
      <t>ツト</t>
    </rPh>
    <rPh sb="69" eb="72">
      <t>シヨウシャ</t>
    </rPh>
    <rPh sb="75" eb="76">
      <t>スウ</t>
    </rPh>
    <rPh sb="76" eb="77">
      <t>タッ</t>
    </rPh>
    <rPh sb="79" eb="81">
      <t>ジテン</t>
    </rPh>
    <rPh sb="83" eb="85">
      <t>ジギョウ</t>
    </rPh>
    <rPh sb="85" eb="87">
      <t>ゼンタイ</t>
    </rPh>
    <rPh sb="88" eb="90">
      <t>ケンショウ</t>
    </rPh>
    <rPh sb="91" eb="92">
      <t>オコナ</t>
    </rPh>
    <rPh sb="94" eb="96">
      <t>ケンゼン</t>
    </rPh>
    <rPh sb="97" eb="99">
      <t>ジギョウ</t>
    </rPh>
    <rPh sb="99" eb="101">
      <t>ウンエイ</t>
    </rPh>
    <rPh sb="102" eb="104">
      <t>メザ</t>
    </rPh>
    <rPh sb="117" eb="119">
      <t>コウキョウ</t>
    </rPh>
    <rPh sb="119" eb="121">
      <t>ゲスイ</t>
    </rPh>
    <rPh sb="121" eb="122">
      <t>ドウ</t>
    </rPh>
    <rPh sb="122" eb="124">
      <t>ジギョウ</t>
    </rPh>
    <rPh sb="125" eb="127">
      <t>ドウヨウ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</si>
</sst>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42048"/>
        <c:axId val="11498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42048"/>
        <c:axId val="114988544"/>
      </c:lineChart>
      <c:dateAx>
        <c:axId val="99442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988544"/>
        <c:crosses val="autoZero"/>
        <c:auto val="1"/>
        <c:lblOffset val="100"/>
        <c:baseTimeUnit val="years"/>
      </c:dateAx>
      <c:valAx>
        <c:axId val="11498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42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33024"/>
        <c:axId val="11763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3024"/>
        <c:axId val="117634944"/>
      </c:lineChart>
      <c:dateAx>
        <c:axId val="11763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7634944"/>
        <c:crosses val="autoZero"/>
        <c:auto val="1"/>
        <c:lblOffset val="100"/>
        <c:baseTimeUnit val="years"/>
      </c:dateAx>
      <c:valAx>
        <c:axId val="11763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763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37888"/>
        <c:axId val="118044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68.150000000000006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37888"/>
        <c:axId val="118044160"/>
      </c:lineChart>
      <c:dateAx>
        <c:axId val="11803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044160"/>
        <c:crosses val="autoZero"/>
        <c:auto val="1"/>
        <c:lblOffset val="100"/>
        <c:baseTimeUnit val="years"/>
      </c:dateAx>
      <c:valAx>
        <c:axId val="118044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03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00928"/>
        <c:axId val="12070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00928"/>
        <c:axId val="120703232"/>
      </c:lineChart>
      <c:dateAx>
        <c:axId val="120700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703232"/>
        <c:crosses val="autoZero"/>
        <c:auto val="1"/>
        <c:lblOffset val="100"/>
        <c:baseTimeUnit val="years"/>
      </c:dateAx>
      <c:valAx>
        <c:axId val="12070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700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36448"/>
        <c:axId val="18582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36448"/>
        <c:axId val="185827712"/>
      </c:lineChart>
      <c:dateAx>
        <c:axId val="16413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5827712"/>
        <c:crosses val="autoZero"/>
        <c:auto val="1"/>
        <c:lblOffset val="100"/>
        <c:baseTimeUnit val="years"/>
      </c:dateAx>
      <c:valAx>
        <c:axId val="18582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136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02848"/>
        <c:axId val="19190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02848"/>
        <c:axId val="191904768"/>
      </c:lineChart>
      <c:dateAx>
        <c:axId val="19190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904768"/>
        <c:crosses val="autoZero"/>
        <c:auto val="1"/>
        <c:lblOffset val="100"/>
        <c:baseTimeUnit val="years"/>
      </c:dateAx>
      <c:valAx>
        <c:axId val="19190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190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08832"/>
        <c:axId val="10153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08832"/>
        <c:axId val="101532032"/>
      </c:lineChart>
      <c:dateAx>
        <c:axId val="99608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532032"/>
        <c:crosses val="autoZero"/>
        <c:auto val="1"/>
        <c:lblOffset val="100"/>
        <c:baseTimeUnit val="years"/>
      </c:dateAx>
      <c:valAx>
        <c:axId val="10153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608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74528"/>
        <c:axId val="11490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74528"/>
        <c:axId val="114909184"/>
      </c:lineChart>
      <c:dateAx>
        <c:axId val="101574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909184"/>
        <c:crosses val="autoZero"/>
        <c:auto val="1"/>
        <c:lblOffset val="100"/>
        <c:baseTimeUnit val="years"/>
      </c:dateAx>
      <c:valAx>
        <c:axId val="11490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574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1293.75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33312"/>
        <c:axId val="11553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33312"/>
        <c:axId val="115535232"/>
      </c:lineChart>
      <c:dateAx>
        <c:axId val="11553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535232"/>
        <c:crosses val="autoZero"/>
        <c:auto val="1"/>
        <c:lblOffset val="100"/>
        <c:baseTimeUnit val="years"/>
      </c:dateAx>
      <c:valAx>
        <c:axId val="11553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53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4640"/>
        <c:axId val="117586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4640"/>
        <c:axId val="117586560"/>
      </c:lineChart>
      <c:dateAx>
        <c:axId val="117584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7586560"/>
        <c:crosses val="autoZero"/>
        <c:auto val="1"/>
        <c:lblOffset val="100"/>
        <c:baseTimeUnit val="years"/>
      </c:dateAx>
      <c:valAx>
        <c:axId val="117586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7584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519.54999999999995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04736"/>
        <c:axId val="11760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283.73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04736"/>
        <c:axId val="117606656"/>
      </c:lineChart>
      <c:dateAx>
        <c:axId val="117604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7606656"/>
        <c:crosses val="autoZero"/>
        <c:auto val="1"/>
        <c:lblOffset val="100"/>
        <c:baseTimeUnit val="years"/>
      </c:dateAx>
      <c:valAx>
        <c:axId val="11760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760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  <col min="109" max="109" width="2.625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東京都　青梅市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136750</v>
      </c>
      <c r="AM8" s="64"/>
      <c r="AN8" s="64"/>
      <c r="AO8" s="64"/>
      <c r="AP8" s="64"/>
      <c r="AQ8" s="64"/>
      <c r="AR8" s="64"/>
      <c r="AS8" s="64"/>
      <c r="AT8" s="63">
        <f>データ!S6</f>
        <v>103.31</v>
      </c>
      <c r="AU8" s="63"/>
      <c r="AV8" s="63"/>
      <c r="AW8" s="63"/>
      <c r="AX8" s="63"/>
      <c r="AY8" s="63"/>
      <c r="AZ8" s="63"/>
      <c r="BA8" s="63"/>
      <c r="BB8" s="63">
        <f>データ!T6</f>
        <v>1323.69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0.15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2087</v>
      </c>
      <c r="AE10" s="64"/>
      <c r="AF10" s="64"/>
      <c r="AG10" s="64"/>
      <c r="AH10" s="64"/>
      <c r="AI10" s="64"/>
      <c r="AJ10" s="64"/>
      <c r="AK10" s="2"/>
      <c r="AL10" s="64">
        <f>データ!U6</f>
        <v>211</v>
      </c>
      <c r="AM10" s="64"/>
      <c r="AN10" s="64"/>
      <c r="AO10" s="64"/>
      <c r="AP10" s="64"/>
      <c r="AQ10" s="64"/>
      <c r="AR10" s="64"/>
      <c r="AS10" s="64"/>
      <c r="AT10" s="63">
        <f>データ!V6</f>
        <v>0.03</v>
      </c>
      <c r="AU10" s="63"/>
      <c r="AV10" s="63"/>
      <c r="AW10" s="63"/>
      <c r="AX10" s="63"/>
      <c r="AY10" s="63"/>
      <c r="AZ10" s="63"/>
      <c r="BA10" s="63"/>
      <c r="BB10" s="63">
        <f>データ!W6</f>
        <v>7033.33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132055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東京都　青梅市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0.15</v>
      </c>
      <c r="P6" s="32">
        <f t="shared" si="3"/>
        <v>100</v>
      </c>
      <c r="Q6" s="32">
        <f t="shared" si="3"/>
        <v>2087</v>
      </c>
      <c r="R6" s="32">
        <f t="shared" si="3"/>
        <v>136750</v>
      </c>
      <c r="S6" s="32">
        <f t="shared" si="3"/>
        <v>103.31</v>
      </c>
      <c r="T6" s="32">
        <f t="shared" si="3"/>
        <v>1323.69</v>
      </c>
      <c r="U6" s="32">
        <f t="shared" si="3"/>
        <v>211</v>
      </c>
      <c r="V6" s="32">
        <f t="shared" si="3"/>
        <v>0.03</v>
      </c>
      <c r="W6" s="32">
        <f t="shared" si="3"/>
        <v>7033.33</v>
      </c>
      <c r="X6" s="33" t="str">
        <f>IF(X7="",NA(),X7)</f>
        <v>-</v>
      </c>
      <c r="Y6" s="33" t="str">
        <f t="shared" ref="Y6:AG6" si="4">IF(Y7="",NA(),Y7)</f>
        <v>-</v>
      </c>
      <c r="Z6" s="33" t="str">
        <f t="shared" si="4"/>
        <v>-</v>
      </c>
      <c r="AA6" s="33" t="str">
        <f t="shared" si="4"/>
        <v>-</v>
      </c>
      <c r="AB6" s="33">
        <f t="shared" si="4"/>
        <v>100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 t="str">
        <f>IF(BE7="",NA(),BE7)</f>
        <v>-</v>
      </c>
      <c r="BF6" s="33" t="str">
        <f t="shared" ref="BF6:BN6" si="7">IF(BF7="",NA(),BF7)</f>
        <v>-</v>
      </c>
      <c r="BG6" s="33" t="str">
        <f t="shared" si="7"/>
        <v>-</v>
      </c>
      <c r="BH6" s="33" t="str">
        <f t="shared" si="7"/>
        <v>-</v>
      </c>
      <c r="BI6" s="33">
        <f t="shared" si="7"/>
        <v>1293.75</v>
      </c>
      <c r="BJ6" s="33" t="str">
        <f t="shared" si="7"/>
        <v>-</v>
      </c>
      <c r="BK6" s="33" t="str">
        <f t="shared" si="7"/>
        <v>-</v>
      </c>
      <c r="BL6" s="33" t="str">
        <f t="shared" si="7"/>
        <v>-</v>
      </c>
      <c r="BM6" s="33" t="str">
        <f t="shared" si="7"/>
        <v>-</v>
      </c>
      <c r="BN6" s="33">
        <f t="shared" si="7"/>
        <v>392.19</v>
      </c>
      <c r="BO6" s="32" t="str">
        <f>IF(BO7="","",IF(BO7="-","【-】","【"&amp;SUBSTITUTE(TEXT(BO7,"#,##0.00"),"-","△")&amp;"】"))</f>
        <v>【345.93】</v>
      </c>
      <c r="BP6" s="33" t="str">
        <f>IF(BP7="",NA(),BP7)</f>
        <v>-</v>
      </c>
      <c r="BQ6" s="33" t="str">
        <f t="shared" ref="BQ6:BY6" si="8">IF(BQ7="",NA(),BQ7)</f>
        <v>-</v>
      </c>
      <c r="BR6" s="33" t="str">
        <f t="shared" si="8"/>
        <v>-</v>
      </c>
      <c r="BS6" s="33" t="str">
        <f t="shared" si="8"/>
        <v>-</v>
      </c>
      <c r="BT6" s="33">
        <f t="shared" si="8"/>
        <v>21.49</v>
      </c>
      <c r="BU6" s="33" t="str">
        <f t="shared" si="8"/>
        <v>-</v>
      </c>
      <c r="BV6" s="33" t="str">
        <f t="shared" si="8"/>
        <v>-</v>
      </c>
      <c r="BW6" s="33" t="str">
        <f t="shared" si="8"/>
        <v>-</v>
      </c>
      <c r="BX6" s="33" t="str">
        <f t="shared" si="8"/>
        <v>-</v>
      </c>
      <c r="BY6" s="33">
        <f t="shared" si="8"/>
        <v>57.03</v>
      </c>
      <c r="BZ6" s="32" t="str">
        <f>IF(BZ7="","",IF(BZ7="-","【-】","【"&amp;SUBSTITUTE(TEXT(BZ7,"#,##0.00"),"-","△")&amp;"】"))</f>
        <v>【59.44】</v>
      </c>
      <c r="CA6" s="33" t="str">
        <f>IF(CA7="",NA(),CA7)</f>
        <v>-</v>
      </c>
      <c r="CB6" s="33" t="str">
        <f t="shared" ref="CB6:CJ6" si="9">IF(CB7="",NA(),CB7)</f>
        <v>-</v>
      </c>
      <c r="CC6" s="33" t="str">
        <f t="shared" si="9"/>
        <v>-</v>
      </c>
      <c r="CD6" s="33" t="str">
        <f t="shared" si="9"/>
        <v>-</v>
      </c>
      <c r="CE6" s="33">
        <f t="shared" si="9"/>
        <v>519.54999999999995</v>
      </c>
      <c r="CF6" s="33" t="str">
        <f t="shared" si="9"/>
        <v>-</v>
      </c>
      <c r="CG6" s="33" t="str">
        <f t="shared" si="9"/>
        <v>-</v>
      </c>
      <c r="CH6" s="33" t="str">
        <f t="shared" si="9"/>
        <v>-</v>
      </c>
      <c r="CI6" s="33" t="str">
        <f t="shared" si="9"/>
        <v>-</v>
      </c>
      <c r="CJ6" s="33">
        <f t="shared" si="9"/>
        <v>283.73</v>
      </c>
      <c r="CK6" s="32" t="str">
        <f>IF(CK7="","",IF(CK7="-","【-】","【"&amp;SUBSTITUTE(TEXT(CK7,"#,##0.00"),"-","△")&amp;"】"))</f>
        <v>【272.79】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>
        <f t="shared" si="10"/>
        <v>1.06</v>
      </c>
      <c r="CQ6" s="33" t="str">
        <f t="shared" si="10"/>
        <v>-</v>
      </c>
      <c r="CR6" s="33" t="str">
        <f t="shared" si="10"/>
        <v>-</v>
      </c>
      <c r="CS6" s="33" t="str">
        <f t="shared" si="10"/>
        <v>-</v>
      </c>
      <c r="CT6" s="33" t="str">
        <f t="shared" si="10"/>
        <v>-</v>
      </c>
      <c r="CU6" s="33">
        <f t="shared" si="10"/>
        <v>58.25</v>
      </c>
      <c r="CV6" s="32" t="str">
        <f>IF(CV7="","",IF(CV7="-","【-】","【"&amp;SUBSTITUTE(TEXT(CV7,"#,##0.00"),"-","△")&amp;"】"))</f>
        <v>【58.84】</v>
      </c>
      <c r="CW6" s="33" t="str">
        <f>IF(CW7="",NA(),CW7)</f>
        <v>-</v>
      </c>
      <c r="CX6" s="33" t="str">
        <f t="shared" ref="CX6:DF6" si="11">IF(CX7="",NA(),CX7)</f>
        <v>-</v>
      </c>
      <c r="CY6" s="33" t="str">
        <f t="shared" si="11"/>
        <v>-</v>
      </c>
      <c r="CZ6" s="33" t="str">
        <f t="shared" si="11"/>
        <v>-</v>
      </c>
      <c r="DA6" s="33">
        <f t="shared" si="11"/>
        <v>100</v>
      </c>
      <c r="DB6" s="33" t="str">
        <f t="shared" si="11"/>
        <v>-</v>
      </c>
      <c r="DC6" s="33" t="str">
        <f t="shared" si="11"/>
        <v>-</v>
      </c>
      <c r="DD6" s="33" t="str">
        <f t="shared" si="11"/>
        <v>-</v>
      </c>
      <c r="DE6" s="33" t="str">
        <f t="shared" si="11"/>
        <v>-</v>
      </c>
      <c r="DF6" s="33">
        <f t="shared" si="11"/>
        <v>68.150000000000006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132055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0.15</v>
      </c>
      <c r="P7" s="36">
        <v>100</v>
      </c>
      <c r="Q7" s="36">
        <v>2087</v>
      </c>
      <c r="R7" s="36">
        <v>136750</v>
      </c>
      <c r="S7" s="36">
        <v>103.31</v>
      </c>
      <c r="T7" s="36">
        <v>1323.69</v>
      </c>
      <c r="U7" s="36">
        <v>211</v>
      </c>
      <c r="V7" s="36">
        <v>0.03</v>
      </c>
      <c r="W7" s="36">
        <v>7033.33</v>
      </c>
      <c r="X7" s="36" t="s">
        <v>101</v>
      </c>
      <c r="Y7" s="36" t="s">
        <v>101</v>
      </c>
      <c r="Z7" s="36" t="s">
        <v>101</v>
      </c>
      <c r="AA7" s="36" t="s">
        <v>101</v>
      </c>
      <c r="AB7" s="36">
        <v>100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 t="s">
        <v>101</v>
      </c>
      <c r="BF7" s="36" t="s">
        <v>101</v>
      </c>
      <c r="BG7" s="36" t="s">
        <v>101</v>
      </c>
      <c r="BH7" s="36" t="s">
        <v>101</v>
      </c>
      <c r="BI7" s="36">
        <v>1293.75</v>
      </c>
      <c r="BJ7" s="36" t="s">
        <v>101</v>
      </c>
      <c r="BK7" s="36" t="s">
        <v>101</v>
      </c>
      <c r="BL7" s="36" t="s">
        <v>101</v>
      </c>
      <c r="BM7" s="36" t="s">
        <v>101</v>
      </c>
      <c r="BN7" s="36">
        <v>392.19</v>
      </c>
      <c r="BO7" s="36">
        <v>345.93</v>
      </c>
      <c r="BP7" s="36" t="s">
        <v>101</v>
      </c>
      <c r="BQ7" s="36" t="s">
        <v>101</v>
      </c>
      <c r="BR7" s="36" t="s">
        <v>101</v>
      </c>
      <c r="BS7" s="36" t="s">
        <v>101</v>
      </c>
      <c r="BT7" s="36">
        <v>21.49</v>
      </c>
      <c r="BU7" s="36" t="s">
        <v>101</v>
      </c>
      <c r="BV7" s="36" t="s">
        <v>101</v>
      </c>
      <c r="BW7" s="36" t="s">
        <v>101</v>
      </c>
      <c r="BX7" s="36" t="s">
        <v>101</v>
      </c>
      <c r="BY7" s="36">
        <v>57.03</v>
      </c>
      <c r="BZ7" s="36">
        <v>59.44</v>
      </c>
      <c r="CA7" s="36" t="s">
        <v>101</v>
      </c>
      <c r="CB7" s="36" t="s">
        <v>101</v>
      </c>
      <c r="CC7" s="36" t="s">
        <v>101</v>
      </c>
      <c r="CD7" s="36" t="s">
        <v>101</v>
      </c>
      <c r="CE7" s="36">
        <v>519.54999999999995</v>
      </c>
      <c r="CF7" s="36" t="s">
        <v>101</v>
      </c>
      <c r="CG7" s="36" t="s">
        <v>101</v>
      </c>
      <c r="CH7" s="36" t="s">
        <v>101</v>
      </c>
      <c r="CI7" s="36" t="s">
        <v>101</v>
      </c>
      <c r="CJ7" s="36">
        <v>283.73</v>
      </c>
      <c r="CK7" s="36">
        <v>272.79000000000002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>
        <v>1.06</v>
      </c>
      <c r="CQ7" s="36" t="s">
        <v>101</v>
      </c>
      <c r="CR7" s="36" t="s">
        <v>101</v>
      </c>
      <c r="CS7" s="36" t="s">
        <v>101</v>
      </c>
      <c r="CT7" s="36" t="s">
        <v>101</v>
      </c>
      <c r="CU7" s="36">
        <v>58.25</v>
      </c>
      <c r="CV7" s="36">
        <v>58.84</v>
      </c>
      <c r="CW7" s="36" t="s">
        <v>101</v>
      </c>
      <c r="CX7" s="36" t="s">
        <v>101</v>
      </c>
      <c r="CY7" s="36" t="s">
        <v>101</v>
      </c>
      <c r="CZ7" s="36" t="s">
        <v>101</v>
      </c>
      <c r="DA7" s="36">
        <v>100</v>
      </c>
      <c r="DB7" s="36" t="s">
        <v>101</v>
      </c>
      <c r="DC7" s="36" t="s">
        <v>101</v>
      </c>
      <c r="DD7" s="36" t="s">
        <v>101</v>
      </c>
      <c r="DE7" s="36" t="s">
        <v>101</v>
      </c>
      <c r="DF7" s="36">
        <v>68.150000000000006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青梅市</cp:lastModifiedBy>
  <cp:lastPrinted>2017-02-14T05:26:52Z</cp:lastPrinted>
  <dcterms:created xsi:type="dcterms:W3CDTF">2017-02-08T03:22:42Z</dcterms:created>
  <dcterms:modified xsi:type="dcterms:W3CDTF">2017-02-15T08:24:23Z</dcterms:modified>
  <cp:category/>
</cp:coreProperties>
</file>